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er\КПИ\р.с\2024\ІНОЗЕМЦІ\англ НП та РНП для іноземців\РНП Маг\"/>
    </mc:Choice>
  </mc:AlternateContent>
  <bookViews>
    <workbookView xWindow="0" yWindow="0" windowWidth="16392" windowHeight="5352"/>
  </bookViews>
  <sheets>
    <sheet name="РНП engl 1 form (2023-2024)" sheetId="1" r:id="rId1"/>
  </sheets>
  <definedNames>
    <definedName name="_xlnm.Print_Area" localSheetId="0">'РНП engl 1 form (2023-2024)'!$A$1:$AC$74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4" i="1" l="1"/>
  <c r="M55" i="1"/>
  <c r="M53" i="1"/>
  <c r="M51" i="1"/>
  <c r="M49" i="1"/>
  <c r="M48" i="1"/>
  <c r="M46" i="1"/>
  <c r="I55" i="1"/>
  <c r="I54" i="1"/>
  <c r="I53" i="1"/>
  <c r="I51" i="1"/>
  <c r="I49" i="1"/>
  <c r="I48" i="1"/>
  <c r="I46" i="1"/>
  <c r="H54" i="1"/>
  <c r="H55" i="1"/>
  <c r="H53" i="1"/>
  <c r="H51" i="1"/>
  <c r="H49" i="1"/>
  <c r="H48" i="1"/>
  <c r="H46" i="1"/>
  <c r="J57" i="1" l="1"/>
  <c r="K57" i="1"/>
  <c r="G57" i="1"/>
  <c r="Y50" i="1"/>
  <c r="AA50" i="1"/>
  <c r="Z50" i="1"/>
  <c r="I50" i="1"/>
  <c r="M50" i="1" s="1"/>
  <c r="H50" i="1"/>
  <c r="I38" i="1" l="1"/>
  <c r="J41" i="1"/>
  <c r="K41" i="1"/>
  <c r="G41" i="1"/>
  <c r="J30" i="1"/>
  <c r="K30" i="1"/>
  <c r="G30" i="1"/>
  <c r="W27" i="1" l="1"/>
  <c r="V27" i="1"/>
  <c r="I27" i="1"/>
  <c r="H27" i="1"/>
  <c r="W29" i="1"/>
  <c r="V29" i="1"/>
  <c r="I29" i="1"/>
  <c r="H29" i="1"/>
  <c r="I28" i="1"/>
  <c r="H28" i="1"/>
  <c r="M28" i="1" l="1"/>
  <c r="U29" i="1"/>
  <c r="U27" i="1"/>
  <c r="M29" i="1"/>
  <c r="M27" i="1"/>
  <c r="W32" i="1"/>
  <c r="V32" i="1"/>
  <c r="I32" i="1"/>
  <c r="H32" i="1"/>
  <c r="U32" i="1" l="1"/>
  <c r="M32" i="1"/>
  <c r="J58" i="1" l="1"/>
  <c r="K58" i="1"/>
  <c r="AA56" i="1"/>
  <c r="Z56" i="1"/>
  <c r="Y56" i="1" s="1"/>
  <c r="AA52" i="1"/>
  <c r="Z52" i="1"/>
  <c r="AA47" i="1"/>
  <c r="Z47" i="1"/>
  <c r="Y47" i="1" s="1"/>
  <c r="AA45" i="1"/>
  <c r="Z45" i="1"/>
  <c r="I56" i="1"/>
  <c r="I52" i="1"/>
  <c r="I47" i="1"/>
  <c r="I45" i="1"/>
  <c r="G58" i="1"/>
  <c r="H56" i="1"/>
  <c r="H52" i="1"/>
  <c r="H47" i="1"/>
  <c r="H45" i="1"/>
  <c r="AA40" i="1"/>
  <c r="Z40" i="1"/>
  <c r="AA37" i="1"/>
  <c r="Z37" i="1"/>
  <c r="V35" i="1"/>
  <c r="W35" i="1"/>
  <c r="V36" i="1"/>
  <c r="W36" i="1"/>
  <c r="V39" i="1"/>
  <c r="W39" i="1"/>
  <c r="W34" i="1"/>
  <c r="V34" i="1"/>
  <c r="W33" i="1"/>
  <c r="V33" i="1"/>
  <c r="N42" i="1"/>
  <c r="N59" i="1" s="1"/>
  <c r="O42" i="1"/>
  <c r="P42" i="1"/>
  <c r="P59" i="1" s="1"/>
  <c r="Q42" i="1"/>
  <c r="Q59" i="1" s="1"/>
  <c r="R42" i="1"/>
  <c r="R59" i="1" s="1"/>
  <c r="T42" i="1"/>
  <c r="T59" i="1" s="1"/>
  <c r="I35" i="1"/>
  <c r="I36" i="1"/>
  <c r="I37" i="1"/>
  <c r="I39" i="1"/>
  <c r="I40" i="1"/>
  <c r="I34" i="1"/>
  <c r="I33" i="1"/>
  <c r="H35" i="1"/>
  <c r="H36" i="1"/>
  <c r="H37" i="1"/>
  <c r="H38" i="1"/>
  <c r="H39" i="1"/>
  <c r="H40" i="1"/>
  <c r="H34" i="1"/>
  <c r="H33" i="1"/>
  <c r="Y30" i="1"/>
  <c r="AA30" i="1"/>
  <c r="W26" i="1"/>
  <c r="V26" i="1"/>
  <c r="I26" i="1"/>
  <c r="I30" i="1" s="1"/>
  <c r="H26" i="1"/>
  <c r="AA41" i="1" l="1"/>
  <c r="I57" i="1"/>
  <c r="Z57" i="1"/>
  <c r="H57" i="1"/>
  <c r="H58" i="1" s="1"/>
  <c r="AA57" i="1"/>
  <c r="V41" i="1"/>
  <c r="M33" i="1"/>
  <c r="H41" i="1"/>
  <c r="I41" i="1"/>
  <c r="Z41" i="1"/>
  <c r="Z42" i="1" s="1"/>
  <c r="O59" i="1"/>
  <c r="N61" i="1" s="1"/>
  <c r="W41" i="1"/>
  <c r="M56" i="1"/>
  <c r="H30" i="1"/>
  <c r="M26" i="1"/>
  <c r="M30" i="1" s="1"/>
  <c r="Y45" i="1"/>
  <c r="Y57" i="1" s="1"/>
  <c r="M52" i="1"/>
  <c r="I58" i="1"/>
  <c r="M47" i="1"/>
  <c r="Z58" i="1"/>
  <c r="U33" i="1"/>
  <c r="AA58" i="1"/>
  <c r="Y52" i="1"/>
  <c r="K42" i="1"/>
  <c r="K59" i="1" s="1"/>
  <c r="M45" i="1"/>
  <c r="M57" i="1" s="1"/>
  <c r="W30" i="1"/>
  <c r="M37" i="1"/>
  <c r="M40" i="1"/>
  <c r="M36" i="1"/>
  <c r="M34" i="1"/>
  <c r="U26" i="1"/>
  <c r="M39" i="1"/>
  <c r="M35" i="1"/>
  <c r="J42" i="1"/>
  <c r="J59" i="1" s="1"/>
  <c r="G42" i="1"/>
  <c r="G59" i="1" s="1"/>
  <c r="M38" i="1"/>
  <c r="U34" i="1"/>
  <c r="Y37" i="1"/>
  <c r="U39" i="1"/>
  <c r="U36" i="1"/>
  <c r="U35" i="1"/>
  <c r="V30" i="1"/>
  <c r="Y40" i="1"/>
  <c r="AA42" i="1"/>
  <c r="H42" i="1" l="1"/>
  <c r="M41" i="1"/>
  <c r="M42" i="1" s="1"/>
  <c r="U41" i="1"/>
  <c r="Y41" i="1"/>
  <c r="Y42" i="1" s="1"/>
  <c r="Y58" i="1"/>
  <c r="I42" i="1"/>
  <c r="I59" i="1" s="1"/>
  <c r="Z59" i="1"/>
  <c r="H59" i="1"/>
  <c r="AA59" i="1"/>
  <c r="M58" i="1"/>
  <c r="W42" i="1"/>
  <c r="W59" i="1" s="1"/>
  <c r="U30" i="1"/>
  <c r="V42" i="1"/>
  <c r="V59" i="1" s="1"/>
  <c r="M59" i="1" l="1"/>
  <c r="Y59" i="1"/>
  <c r="U42" i="1"/>
  <c r="U59" i="1" s="1"/>
</calcChain>
</file>

<file path=xl/sharedStrings.xml><?xml version="1.0" encoding="utf-8"?>
<sst xmlns="http://schemas.openxmlformats.org/spreadsheetml/2006/main" count="127" uniqueCount="98">
  <si>
    <t>MINISTRY OF EDUCATION AND SCIENCE OF UKRAINE</t>
  </si>
  <si>
    <t>National Technical University of Ukraine "Igor Sikorsky Kyiv Polytechnic Institute"</t>
  </si>
  <si>
    <t>APPROVED BY</t>
  </si>
  <si>
    <t>Qualification</t>
  </si>
  <si>
    <t>Department</t>
  </si>
  <si>
    <t>Number of hours</t>
  </si>
  <si>
    <t xml:space="preserve">Total </t>
  </si>
  <si>
    <t>Exams</t>
  </si>
  <si>
    <t>Course projects</t>
  </si>
  <si>
    <t>Calc.&amp;graph works</t>
  </si>
  <si>
    <t>Home tests</t>
  </si>
  <si>
    <t>Lectures</t>
  </si>
  <si>
    <t>Laboratory</t>
  </si>
  <si>
    <t>1st YEAR</t>
  </si>
  <si>
    <t>1st Semester</t>
  </si>
  <si>
    <t>2nd Semesters</t>
  </si>
  <si>
    <t>18 weeks</t>
  </si>
  <si>
    <t>Total</t>
  </si>
  <si>
    <t>TOTAL</t>
  </si>
  <si>
    <t>Level</t>
  </si>
  <si>
    <t>Graduation Department</t>
  </si>
  <si>
    <t>Code</t>
  </si>
  <si>
    <t>ECTS Credits</t>
  </si>
  <si>
    <t>Practical</t>
  </si>
  <si>
    <t xml:space="preserve">Self-study </t>
  </si>
  <si>
    <t>Final Tests</t>
  </si>
  <si>
    <t>Essays</t>
  </si>
  <si>
    <t>Classroom hours per weeks</t>
  </si>
  <si>
    <t>Classroom hours</t>
  </si>
  <si>
    <t>Types of сontrol distributed on semesters</t>
  </si>
  <si>
    <t>Form of study</t>
  </si>
  <si>
    <t xml:space="preserve">Number of </t>
  </si>
  <si>
    <t>Final tests</t>
  </si>
  <si>
    <t>WORK CURRICULUM</t>
  </si>
  <si>
    <t>_____________  Anatolii Melnychenko</t>
  </si>
  <si>
    <t xml:space="preserve">Еducational components 
</t>
  </si>
  <si>
    <t>Module tests</t>
  </si>
  <si>
    <t>1. NORMATIVE educational components</t>
  </si>
  <si>
    <t>1.1. General training cycle</t>
  </si>
  <si>
    <t xml:space="preserve"> 1.2. Vocational training cycle</t>
  </si>
  <si>
    <t>TOTAL of NORMATIVE educational components</t>
  </si>
  <si>
    <t>2. ELECTIVE educational components</t>
  </si>
  <si>
    <t>TOTAL of ELECTIVE educational components</t>
  </si>
  <si>
    <t>Economic Cybernetics</t>
  </si>
  <si>
    <t>International Economics</t>
  </si>
  <si>
    <t>Total number of Part 1.1</t>
  </si>
  <si>
    <t>ECTS hours</t>
  </si>
  <si>
    <t>Intellectual Capital Management</t>
  </si>
  <si>
    <t>Risk Forecasting and Foresight in International Activities</t>
  </si>
  <si>
    <t>Development Strategies of International Organizations</t>
  </si>
  <si>
    <t>International Trade</t>
  </si>
  <si>
    <t>International Trade. Coursework</t>
  </si>
  <si>
    <t>Implementing International Projects Tools</t>
  </si>
  <si>
    <t>International Scientific and Technical Cooperation</t>
  </si>
  <si>
    <t xml:space="preserve"> Total number of  part І.2</t>
  </si>
  <si>
    <t>Total number of part 2.1</t>
  </si>
  <si>
    <t>2.1.  Vocational training cycle (Elective educational components from Faculty/Department catalogue)</t>
  </si>
  <si>
    <t>International Competitiveness Management</t>
  </si>
  <si>
    <t>English for Humanities № 3</t>
  </si>
  <si>
    <t>Amount of contract students</t>
  </si>
  <si>
    <t>____________  2023</t>
  </si>
  <si>
    <t>Social Responsibility</t>
  </si>
  <si>
    <t>Foreign language for Business Communication</t>
  </si>
  <si>
    <t>Startup-Projects Development</t>
  </si>
  <si>
    <t>Economic Measurement of Sustainable Development</t>
  </si>
  <si>
    <t>Scientific Research in Economics</t>
  </si>
  <si>
    <t>Global Economics</t>
  </si>
  <si>
    <t>УC-32 МПi (0+5)</t>
  </si>
  <si>
    <t>Essay</t>
  </si>
  <si>
    <t xml:space="preserve">Module tests </t>
  </si>
  <si>
    <t>Courseworks</t>
  </si>
  <si>
    <t>Amount of budget students</t>
  </si>
  <si>
    <t>Vice-rector  for academic duties</t>
  </si>
  <si>
    <t xml:space="preserve">Speciality </t>
  </si>
  <si>
    <t>Educational  program</t>
  </si>
  <si>
    <t xml:space="preserve">051 Economics </t>
  </si>
  <si>
    <t xml:space="preserve">Master </t>
  </si>
  <si>
    <t xml:space="preserve">Faculty </t>
  </si>
  <si>
    <t xml:space="preserve">Study duration </t>
  </si>
  <si>
    <t xml:space="preserve">Management and Marketing </t>
  </si>
  <si>
    <t xml:space="preserve">full-time </t>
  </si>
  <si>
    <t xml:space="preserve">Master of Economics  </t>
  </si>
  <si>
    <t>1 years 4 months</t>
  </si>
  <si>
    <t>International Economic Development Strategies</t>
  </si>
  <si>
    <t>Faculty Dean                        _____________      / Marina KRAVCHENKO  /</t>
  </si>
  <si>
    <t>Head of the Department   ________________  / Serhii VOITKO /</t>
  </si>
  <si>
    <t>on 2023/2024 academic year  (enrolled 2023)</t>
  </si>
  <si>
    <t>Competitiveness Management in the Conditions of Transformation of International Economic Relations</t>
  </si>
  <si>
    <t>International Investment Activity</t>
  </si>
  <si>
    <t>International Investment Business Planning</t>
  </si>
  <si>
    <t>Current Trends in the World Economic Development</t>
  </si>
  <si>
    <t>International Business Project Work</t>
  </si>
  <si>
    <t>Strategic Planning</t>
  </si>
  <si>
    <t>Human Resource Management in a Time of Worldwide Transformation</t>
  </si>
  <si>
    <t>Strategic Management of the Enterprise</t>
  </si>
  <si>
    <t>Management of International Business Projects. Industry 4.0</t>
  </si>
  <si>
    <t>International Projects in Industry 4.0</t>
  </si>
  <si>
    <t>Approved by Faculty Academic Council, Meeting protocol  № 10 from  24.04.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</si>
</sst>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 Cyr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8"/>
      <name val="Arial"/>
      <family val="2"/>
    </font>
    <font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name val="Arial"/>
      <family val="2"/>
      <charset val="204"/>
    </font>
    <font>
      <sz val="12"/>
      <name val="Arial"/>
      <family val="2"/>
    </font>
    <font>
      <sz val="15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i/>
      <sz val="14"/>
      <name val="Arial"/>
      <family val="2"/>
      <charset val="204"/>
    </font>
    <font>
      <i/>
      <sz val="16"/>
      <name val="Arial"/>
      <family val="2"/>
      <charset val="204"/>
    </font>
    <font>
      <sz val="16"/>
      <name val="Arial Cyr"/>
      <charset val="204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i/>
      <sz val="16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0"/>
      <color indexed="10"/>
      <name val="Arial Cyr"/>
      <charset val="204"/>
    </font>
    <font>
      <b/>
      <sz val="16"/>
      <color indexed="8"/>
      <name val="Arial"/>
      <family val="2"/>
      <charset val="204"/>
    </font>
    <font>
      <b/>
      <sz val="22"/>
      <name val="Arial"/>
      <family val="2"/>
      <charset val="204"/>
    </font>
    <font>
      <b/>
      <sz val="36"/>
      <name val="Arial"/>
      <family val="2"/>
      <charset val="204"/>
    </font>
    <font>
      <sz val="22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wrapText="1"/>
    </xf>
    <xf numFmtId="49" fontId="9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2" fillId="0" borderId="0" xfId="0" applyNumberFormat="1" applyFont="1" applyFill="1" applyBorder="1" applyProtection="1"/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13" fillId="0" borderId="0" xfId="0" applyFont="1" applyFill="1" applyAlignment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" fillId="0" borderId="46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Fill="1" applyBorder="1" applyAlignment="1" applyProtection="1">
      <alignment horizontal="center" vertical="center"/>
    </xf>
    <xf numFmtId="0" fontId="1" fillId="0" borderId="48" xfId="0" applyNumberFormat="1" applyFont="1" applyFill="1" applyBorder="1" applyAlignment="1" applyProtection="1">
      <alignment horizontal="center" vertical="center"/>
    </xf>
    <xf numFmtId="0" fontId="1" fillId="0" borderId="52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24" fillId="0" borderId="0" xfId="0" applyFont="1" applyFill="1" applyBorder="1" applyProtection="1"/>
    <xf numFmtId="0" fontId="7" fillId="0" borderId="3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 applyProtection="1"/>
    <xf numFmtId="49" fontId="20" fillId="0" borderId="0" xfId="0" applyNumberFormat="1" applyFont="1" applyFill="1" applyBorder="1" applyAlignment="1" applyProtection="1">
      <alignment horizontal="center" vertical="justify" wrapText="1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Border="1" applyAlignment="1"/>
    <xf numFmtId="0" fontId="27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11" fontId="12" fillId="0" borderId="0" xfId="0" applyNumberFormat="1" applyFont="1" applyFill="1" applyBorder="1" applyAlignment="1" applyProtection="1">
      <alignment horizontal="left" vertical="justify" wrapText="1"/>
    </xf>
    <xf numFmtId="0" fontId="20" fillId="0" borderId="0" xfId="0" applyNumberFormat="1" applyFont="1" applyFill="1" applyBorder="1" applyAlignment="1" applyProtection="1">
      <alignment horizontal="left" vertical="justify"/>
    </xf>
    <xf numFmtId="0" fontId="20" fillId="0" borderId="0" xfId="0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>
      <alignment vertical="justify"/>
    </xf>
    <xf numFmtId="0" fontId="22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justify"/>
    </xf>
    <xf numFmtId="49" fontId="20" fillId="0" borderId="0" xfId="0" applyNumberFormat="1" applyFont="1" applyFill="1" applyBorder="1" applyAlignment="1" applyProtection="1">
      <alignment horizontal="left" vertical="justify"/>
    </xf>
    <xf numFmtId="0" fontId="23" fillId="0" borderId="0" xfId="0" applyFont="1" applyFill="1" applyBorder="1" applyAlignment="1" applyProtection="1"/>
    <xf numFmtId="0" fontId="2" fillId="0" borderId="0" xfId="0" applyNumberFormat="1" applyFont="1" applyFill="1" applyBorder="1" applyProtection="1"/>
    <xf numFmtId="0" fontId="2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vertical="center" textRotation="90"/>
    </xf>
    <xf numFmtId="0" fontId="22" fillId="0" borderId="0" xfId="0" applyFont="1" applyFill="1" applyBorder="1" applyProtection="1"/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vertical="center" textRotation="90"/>
    </xf>
    <xf numFmtId="0" fontId="9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66" xfId="0" applyFont="1" applyFill="1" applyBorder="1" applyAlignment="1" applyProtection="1">
      <alignment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center"/>
    </xf>
    <xf numFmtId="0" fontId="23" fillId="0" borderId="30" xfId="0" applyNumberFormat="1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left" vertical="center" wrapText="1" shrinkToFit="1"/>
    </xf>
    <xf numFmtId="0" fontId="21" fillId="0" borderId="46" xfId="0" applyNumberFormat="1" applyFont="1" applyFill="1" applyBorder="1" applyAlignment="1" applyProtection="1">
      <alignment horizontal="center" vertical="center"/>
    </xf>
    <xf numFmtId="0" fontId="21" fillId="0" borderId="54" xfId="0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35" xfId="0" applyFont="1" applyFill="1" applyBorder="1" applyAlignment="1" applyProtection="1">
      <alignment horizontal="center" vertical="center" wrapText="1" shrinkToFit="1"/>
    </xf>
    <xf numFmtId="0" fontId="1" fillId="0" borderId="34" xfId="0" applyFont="1" applyFill="1" applyBorder="1" applyAlignment="1" applyProtection="1">
      <alignment horizontal="center" vertical="center" wrapText="1" shrinkToFit="1"/>
    </xf>
    <xf numFmtId="0" fontId="1" fillId="0" borderId="34" xfId="0" applyFont="1" applyFill="1" applyBorder="1" applyAlignment="1" applyProtection="1">
      <alignment horizontal="left" vertical="center" wrapText="1" shrinkToFit="1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 wrapText="1" shrinkToFit="1"/>
    </xf>
    <xf numFmtId="0" fontId="1" fillId="0" borderId="59" xfId="0" applyNumberFormat="1" applyFont="1" applyFill="1" applyBorder="1" applyAlignment="1" applyProtection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50" xfId="0" applyNumberFormat="1" applyFont="1" applyFill="1" applyBorder="1" applyAlignment="1" applyProtection="1">
      <alignment horizontal="center" vertical="center"/>
    </xf>
    <xf numFmtId="0" fontId="1" fillId="0" borderId="53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/>
    <xf numFmtId="0" fontId="21" fillId="0" borderId="0" xfId="0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/>
    <xf numFmtId="49" fontId="28" fillId="0" borderId="0" xfId="0" applyNumberFormat="1" applyFont="1" applyFill="1" applyBorder="1" applyAlignment="1" applyProtection="1">
      <alignment vertical="top"/>
    </xf>
    <xf numFmtId="49" fontId="30" fillId="0" borderId="0" xfId="0" applyNumberFormat="1" applyFont="1" applyFill="1" applyBorder="1" applyAlignment="1" applyProtection="1">
      <alignment horizontal="left" vertical="justify"/>
    </xf>
    <xf numFmtId="49" fontId="31" fillId="0" borderId="0" xfId="0" applyNumberFormat="1" applyFont="1" applyFill="1" applyBorder="1" applyAlignment="1" applyProtection="1">
      <alignment horizontal="left" vertical="justify"/>
    </xf>
    <xf numFmtId="0" fontId="28" fillId="0" borderId="0" xfId="0" applyFont="1" applyFill="1" applyBorder="1" applyAlignment="1" applyProtection="1">
      <alignment horizontal="left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Protection="1"/>
    <xf numFmtId="49" fontId="35" fillId="0" borderId="0" xfId="0" applyNumberFormat="1" applyFont="1" applyFill="1" applyBorder="1" applyAlignment="1" applyProtection="1">
      <alignment horizontal="right" vertical="justify"/>
    </xf>
    <xf numFmtId="0" fontId="3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Protection="1"/>
    <xf numFmtId="0" fontId="34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/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42" xfId="0" applyNumberFormat="1" applyFont="1" applyFill="1" applyBorder="1" applyAlignment="1" applyProtection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 vertical="center"/>
    </xf>
    <xf numFmtId="0" fontId="1" fillId="0" borderId="59" xfId="0" applyNumberFormat="1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1" fillId="0" borderId="73" xfId="0" applyFont="1" applyFill="1" applyBorder="1" applyAlignment="1" applyProtection="1">
      <alignment horizontal="center" vertical="center" wrapText="1"/>
    </xf>
    <xf numFmtId="0" fontId="1" fillId="0" borderId="68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58" xfId="0" applyFont="1" applyFill="1" applyBorder="1" applyAlignment="1" applyProtection="1">
      <alignment horizontal="left" vertical="center" wrapText="1" shrinkToFit="1"/>
    </xf>
    <xf numFmtId="0" fontId="21" fillId="0" borderId="17" xfId="0" applyNumberFormat="1" applyFont="1" applyFill="1" applyBorder="1" applyAlignment="1" applyProtection="1">
      <alignment horizontal="center" vertical="center"/>
    </xf>
    <xf numFmtId="0" fontId="1" fillId="0" borderId="75" xfId="0" applyFont="1" applyFill="1" applyBorder="1" applyAlignment="1" applyProtection="1">
      <alignment horizontal="left" vertical="center" wrapText="1" shrinkToFit="1"/>
    </xf>
    <xf numFmtId="0" fontId="21" fillId="0" borderId="5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wrapText="1" shrinkToFit="1"/>
    </xf>
    <xf numFmtId="0" fontId="1" fillId="0" borderId="6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vertical="center" wrapText="1" shrinkToFit="1"/>
    </xf>
    <xf numFmtId="0" fontId="1" fillId="0" borderId="15" xfId="0" applyFont="1" applyFill="1" applyBorder="1" applyAlignment="1" applyProtection="1">
      <alignment horizontal="center" vertical="center" wrapText="1" shrinkToFit="1"/>
    </xf>
    <xf numFmtId="0" fontId="1" fillId="0" borderId="16" xfId="0" applyFont="1" applyFill="1" applyBorder="1" applyAlignment="1" applyProtection="1">
      <alignment horizontal="center" vertical="center" wrapText="1" shrinkToFit="1"/>
    </xf>
    <xf numFmtId="0" fontId="1" fillId="0" borderId="38" xfId="0" applyFont="1" applyFill="1" applyBorder="1" applyAlignment="1" applyProtection="1">
      <alignment horizontal="center" vertical="center" wrapText="1" shrinkToFit="1"/>
    </xf>
    <xf numFmtId="0" fontId="1" fillId="0" borderId="38" xfId="0" applyFont="1" applyFill="1" applyBorder="1" applyAlignment="1" applyProtection="1">
      <alignment horizontal="left" vertical="center" wrapText="1" shrinkToFit="1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 shrinkToFit="1"/>
    </xf>
    <xf numFmtId="0" fontId="1" fillId="0" borderId="39" xfId="0" applyFont="1" applyFill="1" applyBorder="1" applyAlignment="1" applyProtection="1">
      <alignment horizontal="center" vertical="center" wrapText="1" shrinkToFit="1"/>
    </xf>
    <xf numFmtId="0" fontId="1" fillId="0" borderId="59" xfId="0" applyFont="1" applyFill="1" applyBorder="1" applyAlignment="1" applyProtection="1">
      <alignment horizontal="center" vertical="center" wrapText="1" shrinkToFit="1"/>
    </xf>
    <xf numFmtId="0" fontId="1" fillId="0" borderId="24" xfId="0" applyFont="1" applyFill="1" applyBorder="1" applyAlignment="1" applyProtection="1">
      <alignment horizontal="center" vertical="center" wrapText="1" shrinkToFit="1"/>
    </xf>
    <xf numFmtId="0" fontId="1" fillId="0" borderId="60" xfId="0" applyFont="1" applyFill="1" applyBorder="1" applyAlignment="1" applyProtection="1">
      <alignment horizontal="center" vertical="center" wrapText="1"/>
    </xf>
    <xf numFmtId="0" fontId="1" fillId="0" borderId="69" xfId="0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horizontal="center" vertical="center" wrapText="1" shrinkToFit="1"/>
    </xf>
    <xf numFmtId="0" fontId="1" fillId="0" borderId="75" xfId="0" applyFont="1" applyFill="1" applyBorder="1" applyAlignment="1" applyProtection="1">
      <alignment vertical="center" wrapText="1"/>
    </xf>
    <xf numFmtId="0" fontId="1" fillId="0" borderId="58" xfId="0" applyFont="1" applyFill="1" applyBorder="1" applyAlignment="1" applyProtection="1">
      <alignment horizontal="left" vertical="center" wrapText="1" shrinkToFit="1"/>
    </xf>
    <xf numFmtId="0" fontId="1" fillId="0" borderId="58" xfId="0" applyFont="1" applyFill="1" applyBorder="1" applyAlignment="1" applyProtection="1">
      <alignment vertical="center" wrapText="1" shrinkToFit="1"/>
    </xf>
    <xf numFmtId="0" fontId="1" fillId="0" borderId="41" xfId="0" applyFont="1" applyFill="1" applyBorder="1" applyAlignment="1" applyProtection="1">
      <alignment vertical="center" wrapText="1" shrinkToFit="1"/>
    </xf>
    <xf numFmtId="0" fontId="1" fillId="0" borderId="75" xfId="0" applyFont="1" applyFill="1" applyBorder="1" applyAlignment="1" applyProtection="1">
      <alignment vertical="center" wrapText="1" shrinkToFit="1"/>
    </xf>
    <xf numFmtId="0" fontId="1" fillId="0" borderId="18" xfId="0" applyFont="1" applyFill="1" applyBorder="1" applyAlignment="1" applyProtection="1">
      <alignment vertical="center" wrapText="1" shrinkToFit="1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right"/>
    </xf>
    <xf numFmtId="0" fontId="1" fillId="0" borderId="8" xfId="0" applyFont="1" applyFill="1" applyBorder="1" applyAlignment="1" applyProtection="1">
      <alignment horizontal="right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59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left" vertical="top"/>
    </xf>
    <xf numFmtId="0" fontId="13" fillId="0" borderId="29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 wrapText="1"/>
    </xf>
    <xf numFmtId="0" fontId="1" fillId="0" borderId="29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/>
    <xf numFmtId="0" fontId="1" fillId="0" borderId="29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37" xfId="0" applyFont="1" applyFill="1" applyBorder="1" applyAlignment="1" applyProtection="1">
      <alignment vertical="center" wrapText="1"/>
    </xf>
    <xf numFmtId="0" fontId="1" fillId="0" borderId="4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right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2" borderId="34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1" fontId="1" fillId="0" borderId="30" xfId="0" applyNumberFormat="1" applyFont="1" applyFill="1" applyBorder="1" applyAlignment="1" applyProtection="1">
      <alignment horizontal="center" vertical="center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1" fontId="1" fillId="0" borderId="29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71" xfId="0" applyFont="1" applyFill="1" applyBorder="1" applyAlignment="1" applyProtection="1">
      <alignment horizontal="center" vertical="center" wrapText="1" shrinkToFit="1"/>
    </xf>
    <xf numFmtId="0" fontId="1" fillId="0" borderId="14" xfId="0" applyFont="1" applyFill="1" applyBorder="1" applyAlignment="1" applyProtection="1">
      <alignment horizontal="center" vertical="center" wrapText="1" shrinkToFi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/>
    </xf>
    <xf numFmtId="0" fontId="1" fillId="0" borderId="71" xfId="0" applyNumberFormat="1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 wrapText="1" shrinkToFit="1"/>
    </xf>
    <xf numFmtId="0" fontId="1" fillId="0" borderId="36" xfId="0" applyFont="1" applyFill="1" applyBorder="1" applyAlignment="1" applyProtection="1">
      <alignment horizontal="center" vertical="center" wrapText="1" shrinkToFit="1"/>
    </xf>
    <xf numFmtId="0" fontId="1" fillId="0" borderId="34" xfId="0" applyFont="1" applyFill="1" applyBorder="1" applyAlignment="1" applyProtection="1">
      <alignment horizontal="center"/>
    </xf>
    <xf numFmtId="0" fontId="1" fillId="0" borderId="43" xfId="0" applyNumberFormat="1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 shrinkToFit="1"/>
    </xf>
    <xf numFmtId="0" fontId="1" fillId="0" borderId="74" xfId="0" applyFont="1" applyFill="1" applyBorder="1" applyAlignment="1" applyProtection="1">
      <alignment horizontal="center" vertical="center" wrapText="1" shrinkToFit="1"/>
    </xf>
    <xf numFmtId="0" fontId="1" fillId="0" borderId="60" xfId="0" applyFont="1" applyFill="1" applyBorder="1" applyAlignment="1" applyProtection="1">
      <alignment horizontal="center" vertical="center" wrapText="1" shrinkToFit="1"/>
    </xf>
    <xf numFmtId="0" fontId="1" fillId="0" borderId="48" xfId="0" applyFont="1" applyFill="1" applyBorder="1" applyAlignment="1" applyProtection="1">
      <alignment horizontal="center" vertical="center" wrapText="1" shrinkToFit="1"/>
    </xf>
    <xf numFmtId="0" fontId="1" fillId="0" borderId="69" xfId="0" applyFont="1" applyFill="1" applyBorder="1" applyAlignment="1" applyProtection="1">
      <alignment horizontal="center" vertical="center" wrapText="1" shrinkToFit="1"/>
    </xf>
    <xf numFmtId="0" fontId="1" fillId="0" borderId="47" xfId="0" applyNumberFormat="1" applyFont="1" applyFill="1" applyBorder="1" applyAlignment="1" applyProtection="1">
      <alignment horizontal="center" vertical="center"/>
    </xf>
    <xf numFmtId="0" fontId="1" fillId="0" borderId="69" xfId="0" applyNumberFormat="1" applyFont="1" applyFill="1" applyBorder="1" applyAlignment="1" applyProtection="1">
      <alignment horizontal="center" vertical="center"/>
    </xf>
    <xf numFmtId="0" fontId="1" fillId="0" borderId="60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6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" fillId="0" borderId="78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Protection="1"/>
    <xf numFmtId="0" fontId="1" fillId="2" borderId="45" xfId="0" applyFont="1" applyFill="1" applyBorder="1" applyAlignment="1" applyProtection="1">
      <alignment vertical="center" wrapText="1"/>
    </xf>
    <xf numFmtId="0" fontId="42" fillId="0" borderId="0" xfId="0" applyFont="1" applyFill="1" applyBorder="1" applyProtection="1"/>
    <xf numFmtId="0" fontId="43" fillId="0" borderId="12" xfId="0" applyFont="1" applyFill="1" applyBorder="1" applyAlignment="1" applyProtection="1">
      <alignment horizontal="left" vertical="center" wrapText="1"/>
    </xf>
    <xf numFmtId="0" fontId="43" fillId="0" borderId="45" xfId="0" applyFont="1" applyFill="1" applyBorder="1" applyAlignment="1" applyProtection="1">
      <alignment vertical="center" wrapText="1"/>
    </xf>
    <xf numFmtId="0" fontId="1" fillId="2" borderId="64" xfId="0" applyFont="1" applyFill="1" applyBorder="1" applyAlignment="1">
      <alignment horizontal="left" vertical="center"/>
    </xf>
    <xf numFmtId="0" fontId="1" fillId="0" borderId="44" xfId="0" applyFont="1" applyFill="1" applyBorder="1" applyAlignment="1" applyProtection="1">
      <alignment horizontal="center" wrapText="1"/>
    </xf>
    <xf numFmtId="0" fontId="1" fillId="0" borderId="64" xfId="0" applyFont="1" applyFill="1" applyBorder="1" applyAlignment="1" applyProtection="1">
      <alignment horizontal="center" wrapText="1"/>
    </xf>
    <xf numFmtId="0" fontId="1" fillId="0" borderId="43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vertical="center" textRotation="90"/>
    </xf>
    <xf numFmtId="0" fontId="8" fillId="0" borderId="11" xfId="0" applyFont="1" applyFill="1" applyBorder="1" applyAlignment="1" applyProtection="1">
      <alignment horizontal="center" vertical="center" textRotation="90"/>
    </xf>
    <xf numFmtId="0" fontId="8" fillId="0" borderId="18" xfId="0" applyFont="1" applyFill="1" applyBorder="1" applyAlignment="1" applyProtection="1">
      <alignment horizontal="center" vertical="center" textRotation="90"/>
    </xf>
    <xf numFmtId="0" fontId="21" fillId="0" borderId="6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right"/>
    </xf>
    <xf numFmtId="0" fontId="1" fillId="0" borderId="14" xfId="0" applyFont="1" applyFill="1" applyBorder="1" applyAlignment="1" applyProtection="1">
      <alignment horizontal="center" wrapText="1"/>
    </xf>
    <xf numFmtId="0" fontId="1" fillId="0" borderId="15" xfId="0" applyFont="1" applyFill="1" applyBorder="1" applyAlignment="1" applyProtection="1">
      <alignment horizontal="center" wrapText="1"/>
    </xf>
    <xf numFmtId="0" fontId="1" fillId="0" borderId="16" xfId="0" applyFont="1" applyFill="1" applyBorder="1" applyAlignment="1" applyProtection="1">
      <alignment horizontal="center" wrapText="1"/>
    </xf>
    <xf numFmtId="0" fontId="1" fillId="0" borderId="69" xfId="0" applyFont="1" applyFill="1" applyBorder="1" applyAlignment="1" applyProtection="1">
      <alignment horizontal="center" vertical="top" wrapText="1"/>
    </xf>
    <xf numFmtId="0" fontId="1" fillId="0" borderId="70" xfId="0" applyFont="1" applyFill="1" applyBorder="1" applyAlignment="1" applyProtection="1">
      <alignment horizontal="center" vertical="top" wrapText="1"/>
    </xf>
    <xf numFmtId="0" fontId="1" fillId="0" borderId="60" xfId="0" applyFont="1" applyFill="1" applyBorder="1" applyAlignment="1" applyProtection="1">
      <alignment horizontal="center" vertical="top" wrapText="1"/>
    </xf>
    <xf numFmtId="0" fontId="9" fillId="0" borderId="22" xfId="0" applyFont="1" applyFill="1" applyBorder="1" applyAlignment="1" applyProtection="1">
      <alignment horizontal="center" vertical="center" textRotation="90"/>
    </xf>
    <xf numFmtId="0" fontId="9" fillId="0" borderId="27" xfId="0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 wrapText="1"/>
    </xf>
    <xf numFmtId="0" fontId="9" fillId="0" borderId="24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 textRotation="90" wrapText="1"/>
    </xf>
    <xf numFmtId="0" fontId="9" fillId="0" borderId="21" xfId="0" applyFont="1" applyFill="1" applyBorder="1" applyAlignment="1" applyProtection="1">
      <alignment horizontal="center" vertical="center" textRotation="90" wrapText="1"/>
    </xf>
    <xf numFmtId="0" fontId="9" fillId="0" borderId="26" xfId="0" applyFont="1" applyFill="1" applyBorder="1" applyAlignment="1" applyProtection="1">
      <alignment horizontal="center" vertical="center" textRotation="90" wrapText="1"/>
    </xf>
    <xf numFmtId="49" fontId="7" fillId="0" borderId="14" xfId="0" applyNumberFormat="1" applyFont="1" applyFill="1" applyBorder="1" applyAlignment="1" applyProtection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textRotation="90" wrapText="1"/>
    </xf>
    <xf numFmtId="49" fontId="1" fillId="0" borderId="23" xfId="0" applyNumberFormat="1" applyFont="1" applyFill="1" applyBorder="1" applyAlignment="1" applyProtection="1">
      <alignment horizontal="center" vertical="center" textRotation="90" wrapText="1"/>
    </xf>
    <xf numFmtId="49" fontId="1" fillId="0" borderId="28" xfId="0" applyNumberFormat="1" applyFont="1" applyFill="1" applyBorder="1" applyAlignment="1" applyProtection="1">
      <alignment horizontal="center" vertical="center" textRotation="90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9" xfId="0" applyFont="1" applyFill="1" applyBorder="1" applyAlignment="1" applyProtection="1">
      <alignment horizontal="center" vertical="center" textRotation="90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textRotation="90"/>
    </xf>
    <xf numFmtId="0" fontId="9" fillId="0" borderId="10" xfId="0" applyFont="1" applyFill="1" applyBorder="1" applyAlignment="1" applyProtection="1">
      <alignment horizontal="center" vertical="center" textRotation="90"/>
    </xf>
    <xf numFmtId="0" fontId="9" fillId="0" borderId="24" xfId="0" applyFont="1" applyFill="1" applyBorder="1" applyAlignment="1" applyProtection="1">
      <alignment horizontal="center" vertical="center" textRotation="90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right" vertical="top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76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7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18" xfId="0" applyFont="1" applyFill="1" applyBorder="1" applyAlignment="1" applyProtection="1">
      <alignment horizontal="right" vertical="center" wrapText="1"/>
    </xf>
    <xf numFmtId="0" fontId="1" fillId="0" borderId="19" xfId="0" applyFont="1" applyFill="1" applyBorder="1" applyAlignment="1" applyProtection="1">
      <alignment horizontal="right" vertical="center" wrapText="1"/>
    </xf>
    <xf numFmtId="0" fontId="1" fillId="0" borderId="20" xfId="0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horizontal="center" vertical="center"/>
    </xf>
    <xf numFmtId="0" fontId="1" fillId="0" borderId="63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/>
    </xf>
    <xf numFmtId="0" fontId="1" fillId="0" borderId="63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9" fillId="0" borderId="63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44" fillId="0" borderId="73" xfId="0" applyFont="1" applyFill="1" applyBorder="1" applyAlignment="1" applyProtection="1">
      <alignment horizontal="center" vertical="center" wrapText="1"/>
    </xf>
    <xf numFmtId="0" fontId="44" fillId="2" borderId="73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 wrapText="1"/>
    </xf>
    <xf numFmtId="0" fontId="21" fillId="0" borderId="7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36" xfId="0" applyFont="1" applyFill="1" applyBorder="1" applyAlignment="1" applyProtection="1">
      <alignment horizontal="center" vertical="center" wrapText="1"/>
    </xf>
    <xf numFmtId="0" fontId="21" fillId="0" borderId="40" xfId="0" applyNumberFormat="1" applyFont="1" applyFill="1" applyBorder="1" applyAlignment="1" applyProtection="1">
      <alignment horizontal="center" vertical="center"/>
    </xf>
    <xf numFmtId="0" fontId="21" fillId="0" borderId="34" xfId="0" applyNumberFormat="1" applyFont="1" applyFill="1" applyBorder="1" applyAlignment="1" applyProtection="1">
      <alignment horizontal="center" vertical="center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36" xfId="0" applyNumberFormat="1" applyFont="1" applyFill="1" applyBorder="1" applyAlignment="1" applyProtection="1">
      <alignment horizontal="center" vertical="center"/>
    </xf>
    <xf numFmtId="0" fontId="21" fillId="0" borderId="45" xfId="0" applyFont="1" applyFill="1" applyBorder="1" applyAlignment="1" applyProtection="1">
      <alignment horizontal="center" vertical="center" wrapText="1"/>
    </xf>
    <xf numFmtId="0" fontId="21" fillId="0" borderId="73" xfId="0" applyFont="1" applyFill="1" applyBorder="1" applyAlignment="1" applyProtection="1">
      <alignment horizontal="center" vertical="center" wrapText="1"/>
    </xf>
    <xf numFmtId="0" fontId="21" fillId="0" borderId="43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 wrapText="1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21" fillId="0" borderId="44" xfId="0" applyNumberFormat="1" applyFont="1" applyFill="1" applyBorder="1" applyAlignment="1" applyProtection="1">
      <alignment horizontal="center" vertical="center"/>
    </xf>
    <xf numFmtId="0" fontId="45" fillId="0" borderId="45" xfId="0" applyFont="1" applyFill="1" applyBorder="1" applyAlignment="1" applyProtection="1">
      <alignment horizontal="center" vertical="center" wrapText="1"/>
    </xf>
    <xf numFmtId="0" fontId="45" fillId="0" borderId="73" xfId="0" applyFont="1" applyFill="1" applyBorder="1" applyAlignment="1" applyProtection="1">
      <alignment horizontal="center" vertical="center" wrapText="1"/>
    </xf>
    <xf numFmtId="0" fontId="45" fillId="0" borderId="43" xfId="0" applyFont="1" applyFill="1" applyBorder="1" applyAlignment="1" applyProtection="1">
      <alignment horizontal="center" vertical="center" wrapText="1"/>
    </xf>
    <xf numFmtId="0" fontId="45" fillId="0" borderId="42" xfId="0" applyFont="1" applyFill="1" applyBorder="1" applyAlignment="1" applyProtection="1">
      <alignment horizontal="center" vertical="center" wrapText="1"/>
    </xf>
    <xf numFmtId="0" fontId="45" fillId="0" borderId="44" xfId="0" applyFont="1" applyFill="1" applyBorder="1" applyAlignment="1" applyProtection="1">
      <alignment horizontal="center" vertical="center" wrapText="1"/>
    </xf>
    <xf numFmtId="0" fontId="45" fillId="0" borderId="40" xfId="0" applyNumberFormat="1" applyFont="1" applyFill="1" applyBorder="1" applyAlignment="1" applyProtection="1">
      <alignment horizontal="center" vertical="center"/>
    </xf>
    <xf numFmtId="0" fontId="45" fillId="0" borderId="34" xfId="0" applyNumberFormat="1" applyFont="1" applyFill="1" applyBorder="1" applyAlignment="1" applyProtection="1">
      <alignment horizontal="center" vertical="center"/>
    </xf>
    <xf numFmtId="0" fontId="45" fillId="0" borderId="59" xfId="0" applyNumberFormat="1" applyFont="1" applyFill="1" applyBorder="1" applyAlignment="1" applyProtection="1">
      <alignment horizontal="center" vertical="center"/>
    </xf>
    <xf numFmtId="0" fontId="45" fillId="0" borderId="45" xfId="0" applyNumberFormat="1" applyFont="1" applyFill="1" applyBorder="1" applyAlignment="1" applyProtection="1">
      <alignment horizontal="center" vertical="center"/>
    </xf>
    <xf numFmtId="0" fontId="45" fillId="0" borderId="42" xfId="0" applyNumberFormat="1" applyFont="1" applyFill="1" applyBorder="1" applyAlignment="1" applyProtection="1">
      <alignment horizontal="center" vertical="center"/>
    </xf>
    <xf numFmtId="0" fontId="45" fillId="0" borderId="44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Protection="1"/>
    <xf numFmtId="0" fontId="47" fillId="2" borderId="45" xfId="0" applyFont="1" applyFill="1" applyBorder="1" applyAlignment="1" applyProtection="1">
      <alignment horizontal="center" vertical="center" wrapText="1"/>
    </xf>
    <xf numFmtId="0" fontId="47" fillId="2" borderId="73" xfId="0" applyFont="1" applyFill="1" applyBorder="1" applyAlignment="1" applyProtection="1">
      <alignment horizontal="center" vertical="center" wrapText="1"/>
    </xf>
    <xf numFmtId="0" fontId="47" fillId="2" borderId="43" xfId="0" applyFont="1" applyFill="1" applyBorder="1" applyAlignment="1" applyProtection="1">
      <alignment horizontal="center" vertical="center" wrapText="1"/>
    </xf>
    <xf numFmtId="0" fontId="47" fillId="2" borderId="42" xfId="0" applyFont="1" applyFill="1" applyBorder="1" applyAlignment="1" applyProtection="1">
      <alignment horizontal="center" vertical="center" wrapText="1"/>
    </xf>
    <xf numFmtId="0" fontId="47" fillId="2" borderId="44" xfId="0" applyFont="1" applyFill="1" applyBorder="1" applyAlignment="1" applyProtection="1">
      <alignment horizontal="center" vertical="center" wrapText="1"/>
    </xf>
    <xf numFmtId="0" fontId="47" fillId="2" borderId="40" xfId="0" applyNumberFormat="1" applyFont="1" applyFill="1" applyBorder="1" applyAlignment="1" applyProtection="1">
      <alignment horizontal="center" vertical="center"/>
    </xf>
    <xf numFmtId="0" fontId="47" fillId="2" borderId="34" xfId="0" applyNumberFormat="1" applyFont="1" applyFill="1" applyBorder="1" applyAlignment="1" applyProtection="1">
      <alignment horizontal="center" vertical="center"/>
    </xf>
    <xf numFmtId="0" fontId="47" fillId="2" borderId="59" xfId="0" applyNumberFormat="1" applyFont="1" applyFill="1" applyBorder="1" applyAlignment="1" applyProtection="1">
      <alignment horizontal="center" vertical="center"/>
    </xf>
    <xf numFmtId="0" fontId="47" fillId="2" borderId="45" xfId="0" applyNumberFormat="1" applyFont="1" applyFill="1" applyBorder="1" applyAlignment="1" applyProtection="1">
      <alignment horizontal="center" vertical="center"/>
    </xf>
    <xf numFmtId="0" fontId="47" fillId="2" borderId="42" xfId="0" applyNumberFormat="1" applyFont="1" applyFill="1" applyBorder="1" applyAlignment="1" applyProtection="1">
      <alignment horizontal="center" vertical="center"/>
    </xf>
    <xf numFmtId="0" fontId="47" fillId="2" borderId="44" xfId="0" applyNumberFormat="1" applyFont="1" applyFill="1" applyBorder="1" applyAlignment="1" applyProtection="1">
      <alignment horizontal="center" vertical="center"/>
    </xf>
    <xf numFmtId="0" fontId="46" fillId="2" borderId="0" xfId="0" applyFont="1" applyFill="1" applyBorder="1" applyProtection="1"/>
    <xf numFmtId="0" fontId="21" fillId="0" borderId="31" xfId="0" applyNumberFormat="1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</xf>
    <xf numFmtId="0" fontId="21" fillId="0" borderId="56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/>
    </xf>
    <xf numFmtId="0" fontId="21" fillId="0" borderId="31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21" fillId="0" borderId="55" xfId="0" applyFont="1" applyFill="1" applyBorder="1" applyAlignment="1" applyProtection="1">
      <alignment horizontal="center"/>
    </xf>
    <xf numFmtId="0" fontId="21" fillId="0" borderId="34" xfId="0" applyNumberFormat="1" applyFont="1" applyFill="1" applyBorder="1" applyAlignment="1" applyProtection="1">
      <alignment horizontal="center" vertical="center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2" borderId="42" xfId="0" applyNumberFormat="1" applyFont="1" applyFill="1" applyBorder="1" applyAlignment="1" applyProtection="1">
      <alignment horizontal="center" vertical="center"/>
    </xf>
    <xf numFmtId="0" fontId="21" fillId="2" borderId="46" xfId="0" applyNumberFormat="1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top" wrapText="1"/>
    </xf>
    <xf numFmtId="0" fontId="21" fillId="0" borderId="46" xfId="0" applyFont="1" applyFill="1" applyBorder="1" applyAlignment="1" applyProtection="1">
      <alignment horizontal="center" vertical="top" wrapText="1"/>
    </xf>
    <xf numFmtId="0" fontId="21" fillId="0" borderId="45" xfId="0" applyFont="1" applyFill="1" applyBorder="1" applyAlignment="1" applyProtection="1">
      <alignment horizontal="center" vertical="top" wrapText="1"/>
    </xf>
    <xf numFmtId="0" fontId="21" fillId="0" borderId="42" xfId="0" applyFont="1" applyFill="1" applyBorder="1" applyAlignment="1" applyProtection="1">
      <alignment horizontal="center" vertical="top" wrapText="1"/>
    </xf>
    <xf numFmtId="0" fontId="21" fillId="0" borderId="46" xfId="0" applyFont="1" applyFill="1" applyBorder="1" applyAlignment="1" applyProtection="1">
      <alignment horizontal="center" vertical="top" wrapText="1"/>
    </xf>
    <xf numFmtId="0" fontId="21" fillId="0" borderId="48" xfId="0" applyFont="1" applyFill="1" applyBorder="1" applyAlignment="1" applyProtection="1">
      <alignment horizontal="center" vertical="top" wrapText="1"/>
    </xf>
    <xf numFmtId="0" fontId="21" fillId="0" borderId="52" xfId="0" applyFont="1" applyFill="1" applyBorder="1" applyAlignment="1" applyProtection="1">
      <alignment horizontal="center" vertical="top" wrapText="1"/>
    </xf>
    <xf numFmtId="0" fontId="21" fillId="0" borderId="47" xfId="0" applyFont="1" applyFill="1" applyBorder="1" applyAlignment="1" applyProtection="1">
      <alignment horizontal="center" vertical="top" wrapText="1"/>
    </xf>
    <xf numFmtId="0" fontId="21" fillId="0" borderId="48" xfId="0" applyFont="1" applyFill="1" applyBorder="1" applyAlignment="1" applyProtection="1">
      <alignment horizontal="center" vertical="top" wrapText="1"/>
    </xf>
    <xf numFmtId="0" fontId="21" fillId="0" borderId="52" xfId="0" applyFont="1" applyFill="1" applyBorder="1" applyAlignment="1" applyProtection="1">
      <alignment horizontal="center" vertical="top" wrapText="1"/>
    </xf>
    <xf numFmtId="0" fontId="21" fillId="0" borderId="48" xfId="0" applyNumberFormat="1" applyFont="1" applyFill="1" applyBorder="1" applyAlignment="1" applyProtection="1">
      <alignment horizontal="center" vertical="center"/>
    </xf>
    <xf numFmtId="0" fontId="21" fillId="0" borderId="71" xfId="0" applyFont="1" applyFill="1" applyBorder="1" applyAlignment="1" applyProtection="1">
      <alignment horizontal="center"/>
    </xf>
    <xf numFmtId="0" fontId="21" fillId="0" borderId="61" xfId="0" applyFont="1" applyFill="1" applyBorder="1" applyAlignment="1" applyProtection="1">
      <alignment horizontal="center"/>
    </xf>
    <xf numFmtId="0" fontId="21" fillId="0" borderId="62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232064</xdr:colOff>
      <xdr:row>0</xdr:row>
      <xdr:rowOff>13854</xdr:rowOff>
    </xdr:from>
    <xdr:to>
      <xdr:col>2</xdr:col>
      <xdr:colOff>1930400</xdr:colOff>
      <xdr:row>3</xdr:row>
      <xdr:rowOff>532137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864" y="13854"/>
          <a:ext cx="2130136" cy="2093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"/>
  <sheetViews>
    <sheetView tabSelected="1" topLeftCell="A29" zoomScale="30" zoomScaleNormal="30" zoomScaleSheetLayoutView="40" zoomScalePageLayoutView="28" workbookViewId="0">
      <selection activeCell="AH59" sqref="AH59"/>
    </sheetView>
  </sheetViews>
  <sheetFormatPr defaultColWidth="10.109375" defaultRowHeight="13.2" x14ac:dyDescent="0.25"/>
  <cols>
    <col min="1" max="1" width="4.44140625" style="1" customWidth="1"/>
    <col min="2" max="2" width="6.109375" style="1" customWidth="1"/>
    <col min="3" max="3" width="84.33203125" style="1" customWidth="1"/>
    <col min="4" max="4" width="49.109375" style="1" customWidth="1"/>
    <col min="5" max="5" width="15" style="1" customWidth="1"/>
    <col min="6" max="6" width="12.88671875" style="1" customWidth="1"/>
    <col min="7" max="8" width="10.5546875" style="1" customWidth="1"/>
    <col min="9" max="9" width="10.33203125" style="1" customWidth="1"/>
    <col min="10" max="10" width="8.109375" style="1" customWidth="1"/>
    <col min="11" max="11" width="8.109375" style="65" customWidth="1"/>
    <col min="12" max="12" width="8.109375" style="5" customWidth="1"/>
    <col min="13" max="13" width="11.109375" style="63" customWidth="1"/>
    <col min="14" max="17" width="8.109375" style="63" customWidth="1"/>
    <col min="18" max="20" width="8.109375" style="10" customWidth="1"/>
    <col min="21" max="21" width="9.77734375" style="1" customWidth="1"/>
    <col min="22" max="22" width="7.5546875" style="1" customWidth="1"/>
    <col min="23" max="23" width="8.33203125" style="1" customWidth="1"/>
    <col min="24" max="29" width="6.109375" style="1" customWidth="1"/>
    <col min="30" max="30" width="6" style="1" customWidth="1"/>
    <col min="31" max="16384" width="10.109375" style="1"/>
  </cols>
  <sheetData>
    <row r="1" spans="1:28" ht="30.6" customHeight="1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</row>
    <row r="2" spans="1:28" ht="51" customHeight="1" x14ac:dyDescent="0.25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28" s="2" customFormat="1" ht="41.4" customHeight="1" x14ac:dyDescent="0.4">
      <c r="A3" s="296" t="s">
        <v>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28" s="3" customFormat="1" ht="55.8" customHeight="1" x14ac:dyDescent="0.6">
      <c r="A4" s="297" t="s">
        <v>86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</row>
    <row r="5" spans="1:28" ht="38.4" customHeight="1" x14ac:dyDescent="0.45">
      <c r="A5" s="170"/>
      <c r="B5" s="171" t="s">
        <v>2</v>
      </c>
      <c r="C5" s="171"/>
      <c r="D5" s="4"/>
      <c r="E5" s="4"/>
      <c r="F5" s="4"/>
      <c r="G5" s="4"/>
      <c r="H5" s="4"/>
      <c r="I5" s="4"/>
      <c r="J5" s="4"/>
      <c r="K5" s="4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6"/>
    </row>
    <row r="6" spans="1:28" ht="45" customHeight="1" x14ac:dyDescent="0.45">
      <c r="A6" s="170"/>
      <c r="B6" s="316" t="s">
        <v>72</v>
      </c>
      <c r="C6" s="316"/>
      <c r="D6" s="7" t="s">
        <v>73</v>
      </c>
      <c r="E6" s="7"/>
      <c r="F6" s="7"/>
      <c r="G6" s="7"/>
      <c r="H6" s="315" t="s">
        <v>75</v>
      </c>
      <c r="I6" s="315"/>
      <c r="J6" s="315"/>
      <c r="K6" s="315"/>
      <c r="L6" s="315"/>
      <c r="M6" s="315"/>
      <c r="N6" s="315"/>
      <c r="O6" s="315"/>
      <c r="P6" s="8"/>
      <c r="Q6" s="8"/>
      <c r="R6" s="9" t="s">
        <v>77</v>
      </c>
      <c r="T6" s="11"/>
      <c r="U6" s="12"/>
      <c r="V6" s="343" t="s">
        <v>79</v>
      </c>
      <c r="W6" s="343"/>
      <c r="X6" s="343"/>
      <c r="Y6" s="343"/>
      <c r="Z6" s="343"/>
      <c r="AA6" s="343"/>
      <c r="AB6" s="343"/>
    </row>
    <row r="7" spans="1:28" ht="23.25" customHeight="1" x14ac:dyDescent="0.45">
      <c r="A7" s="173"/>
      <c r="B7" s="172"/>
      <c r="C7" s="174"/>
      <c r="H7" s="238"/>
      <c r="I7" s="238"/>
      <c r="J7" s="238"/>
      <c r="K7" s="238"/>
      <c r="L7" s="238"/>
      <c r="M7" s="238"/>
      <c r="N7" s="239"/>
      <c r="O7" s="239"/>
      <c r="P7" s="8"/>
      <c r="Q7" s="8"/>
      <c r="R7" s="13"/>
      <c r="S7" s="8"/>
      <c r="T7" s="13"/>
      <c r="U7" s="14"/>
      <c r="V7" s="344" t="s">
        <v>80</v>
      </c>
      <c r="W7" s="344"/>
      <c r="X7" s="344"/>
      <c r="Y7" s="344"/>
      <c r="Z7" s="344"/>
      <c r="AA7" s="344"/>
      <c r="AB7" s="344"/>
    </row>
    <row r="8" spans="1:28" ht="42.6" customHeight="1" x14ac:dyDescent="0.45">
      <c r="A8" s="170"/>
      <c r="B8" s="171" t="s">
        <v>34</v>
      </c>
      <c r="C8" s="170"/>
      <c r="D8" s="7" t="s">
        <v>74</v>
      </c>
      <c r="E8" s="7"/>
      <c r="F8" s="7"/>
      <c r="G8" s="7"/>
      <c r="H8" s="315" t="s">
        <v>44</v>
      </c>
      <c r="I8" s="315"/>
      <c r="J8" s="315"/>
      <c r="K8" s="315"/>
      <c r="L8" s="315"/>
      <c r="M8" s="315"/>
      <c r="N8" s="315"/>
      <c r="O8" s="315"/>
      <c r="P8" s="8"/>
      <c r="Q8" s="8"/>
      <c r="R8" s="7" t="s">
        <v>30</v>
      </c>
      <c r="S8" s="12"/>
      <c r="T8" s="12"/>
      <c r="U8" s="15"/>
      <c r="V8" s="345"/>
      <c r="W8" s="345"/>
      <c r="X8" s="345"/>
      <c r="Y8" s="345"/>
      <c r="Z8" s="345"/>
      <c r="AA8" s="345"/>
      <c r="AB8" s="345"/>
    </row>
    <row r="9" spans="1:28" ht="23.25" customHeight="1" x14ac:dyDescent="0.45">
      <c r="A9" s="170"/>
      <c r="B9" s="173"/>
      <c r="C9" s="170"/>
      <c r="D9" s="16"/>
      <c r="E9" s="16"/>
      <c r="F9" s="16"/>
      <c r="G9" s="16"/>
      <c r="H9" s="239"/>
      <c r="I9" s="240"/>
      <c r="J9" s="240"/>
      <c r="K9" s="240"/>
      <c r="L9" s="240"/>
      <c r="M9" s="240"/>
      <c r="N9" s="240"/>
      <c r="O9" s="240"/>
      <c r="P9" s="8"/>
      <c r="Q9" s="8"/>
      <c r="R9" s="6"/>
      <c r="S9" s="12"/>
      <c r="T9" s="12"/>
      <c r="U9" s="6"/>
      <c r="V9" s="17"/>
      <c r="W9" s="17"/>
      <c r="X9" s="17"/>
      <c r="Y9" s="17"/>
      <c r="Z9" s="17"/>
      <c r="AA9" s="12"/>
      <c r="AB9" s="12"/>
    </row>
    <row r="10" spans="1:28" ht="39" customHeight="1" x14ac:dyDescent="0.45">
      <c r="A10" s="170"/>
      <c r="B10" s="175" t="s">
        <v>60</v>
      </c>
      <c r="C10" s="171"/>
      <c r="D10" s="71" t="s">
        <v>19</v>
      </c>
      <c r="E10" s="71"/>
      <c r="F10" s="71"/>
      <c r="G10" s="71"/>
      <c r="H10" s="315" t="s">
        <v>76</v>
      </c>
      <c r="I10" s="315"/>
      <c r="J10" s="315"/>
      <c r="K10" s="315"/>
      <c r="L10" s="315"/>
      <c r="M10" s="315"/>
      <c r="N10" s="315"/>
      <c r="O10" s="315"/>
      <c r="P10" s="8"/>
      <c r="Q10" s="8"/>
      <c r="R10" s="19" t="s">
        <v>78</v>
      </c>
      <c r="S10" s="12"/>
      <c r="T10" s="12"/>
      <c r="U10" s="19"/>
      <c r="V10" s="346" t="s">
        <v>82</v>
      </c>
      <c r="W10" s="346"/>
      <c r="X10" s="346"/>
      <c r="Y10" s="346"/>
      <c r="Z10" s="346"/>
      <c r="AA10" s="346"/>
      <c r="AB10" s="346"/>
    </row>
    <row r="11" spans="1:28" ht="23.25" customHeight="1" x14ac:dyDescent="0.45">
      <c r="A11" s="170"/>
      <c r="B11" s="170"/>
      <c r="C11" s="173"/>
      <c r="D11" s="20"/>
      <c r="E11" s="20"/>
      <c r="F11" s="20"/>
      <c r="G11" s="20"/>
      <c r="H11" s="341" t="s">
        <v>44</v>
      </c>
      <c r="I11" s="341"/>
      <c r="J11" s="341"/>
      <c r="K11" s="341"/>
      <c r="L11" s="341"/>
      <c r="M11" s="341"/>
      <c r="N11" s="341"/>
      <c r="O11" s="341"/>
      <c r="P11" s="8"/>
      <c r="Q11" s="8"/>
      <c r="R11" s="21"/>
      <c r="S11" s="12"/>
      <c r="T11" s="12"/>
      <c r="U11" s="21"/>
      <c r="V11" s="347" t="s">
        <v>81</v>
      </c>
      <c r="W11" s="347"/>
      <c r="X11" s="347"/>
      <c r="Y11" s="347"/>
      <c r="Z11" s="347"/>
      <c r="AA11" s="347"/>
      <c r="AB11" s="347"/>
    </row>
    <row r="12" spans="1:28" ht="23.25" customHeight="1" x14ac:dyDescent="0.4">
      <c r="C12" s="18"/>
      <c r="D12" s="26" t="s">
        <v>20</v>
      </c>
      <c r="E12" s="26"/>
      <c r="F12" s="26"/>
      <c r="G12" s="26"/>
      <c r="H12" s="342"/>
      <c r="I12" s="342"/>
      <c r="J12" s="342"/>
      <c r="K12" s="342"/>
      <c r="L12" s="342"/>
      <c r="M12" s="342"/>
      <c r="N12" s="342"/>
      <c r="O12" s="342"/>
      <c r="P12" s="12"/>
      <c r="Q12" s="12"/>
      <c r="R12" s="19" t="s">
        <v>3</v>
      </c>
      <c r="S12" s="12"/>
      <c r="T12" s="12"/>
      <c r="U12" s="19"/>
      <c r="V12" s="348"/>
      <c r="W12" s="348"/>
      <c r="X12" s="348"/>
      <c r="Y12" s="348"/>
      <c r="Z12" s="348"/>
      <c r="AA12" s="348"/>
      <c r="AB12" s="348"/>
    </row>
    <row r="13" spans="1:28" ht="23.25" customHeight="1" x14ac:dyDescent="0.3">
      <c r="B13" s="18"/>
      <c r="C13" s="22"/>
      <c r="D13" s="23"/>
      <c r="E13" s="23"/>
      <c r="F13" s="23"/>
      <c r="G13" s="23"/>
      <c r="H13" s="24"/>
      <c r="I13" s="25"/>
      <c r="J13" s="25"/>
      <c r="K13" s="25"/>
      <c r="L13" s="25"/>
      <c r="M13" s="25"/>
      <c r="N13" s="25"/>
      <c r="O13" s="25"/>
      <c r="P13" s="12"/>
      <c r="Q13" s="12"/>
      <c r="R13" s="8"/>
      <c r="S13" s="8"/>
      <c r="T13" s="8"/>
      <c r="U13" s="12"/>
      <c r="V13" s="12"/>
      <c r="W13" s="12"/>
      <c r="X13" s="12"/>
      <c r="Y13" s="12"/>
      <c r="Z13" s="12"/>
      <c r="AA13" s="12"/>
      <c r="AB13" s="12"/>
    </row>
    <row r="14" spans="1:28" ht="23.25" customHeight="1" x14ac:dyDescent="0.25">
      <c r="B14" s="18"/>
      <c r="C14" s="22"/>
      <c r="P14" s="12"/>
      <c r="Q14" s="12"/>
      <c r="R14" s="8"/>
      <c r="S14" s="8"/>
      <c r="T14" s="8"/>
      <c r="U14" s="12"/>
      <c r="V14" s="12"/>
      <c r="W14" s="12"/>
      <c r="X14" s="12"/>
      <c r="Y14" s="12"/>
      <c r="Z14" s="12"/>
      <c r="AA14" s="12"/>
      <c r="AB14" s="12"/>
    </row>
    <row r="15" spans="1:28" ht="12" customHeight="1" thickBot="1" x14ac:dyDescent="0.45">
      <c r="B15" s="27"/>
      <c r="C15" s="28"/>
      <c r="J15" s="13"/>
      <c r="K15" s="13"/>
      <c r="L15" s="13"/>
      <c r="M15" s="13"/>
      <c r="N15" s="10"/>
      <c r="O15" s="14"/>
      <c r="P15" s="1"/>
      <c r="Q15" s="1"/>
    </row>
    <row r="16" spans="1:28" s="30" customFormat="1" ht="39.75" customHeight="1" thickBot="1" x14ac:dyDescent="0.3">
      <c r="A16" s="29"/>
      <c r="B16" s="298" t="s">
        <v>21</v>
      </c>
      <c r="C16" s="301" t="s">
        <v>35</v>
      </c>
      <c r="D16" s="330" t="s">
        <v>4</v>
      </c>
      <c r="E16" s="271" t="s">
        <v>71</v>
      </c>
      <c r="F16" s="271" t="s">
        <v>59</v>
      </c>
      <c r="G16" s="271" t="s">
        <v>22</v>
      </c>
      <c r="H16" s="304" t="s">
        <v>46</v>
      </c>
      <c r="I16" s="307" t="s">
        <v>5</v>
      </c>
      <c r="J16" s="308"/>
      <c r="K16" s="308"/>
      <c r="L16" s="308"/>
      <c r="M16" s="309"/>
      <c r="N16" s="310" t="s">
        <v>29</v>
      </c>
      <c r="O16" s="311"/>
      <c r="P16" s="311"/>
      <c r="Q16" s="311"/>
      <c r="R16" s="311"/>
      <c r="S16" s="311"/>
      <c r="T16" s="311"/>
      <c r="U16" s="286" t="s">
        <v>27</v>
      </c>
      <c r="V16" s="287"/>
      <c r="W16" s="287"/>
      <c r="X16" s="287"/>
      <c r="Y16" s="287"/>
      <c r="Z16" s="287"/>
      <c r="AA16" s="287"/>
      <c r="AB16" s="288"/>
    </row>
    <row r="17" spans="1:28" s="30" customFormat="1" ht="22.5" customHeight="1" thickBot="1" x14ac:dyDescent="0.3">
      <c r="A17" s="29"/>
      <c r="B17" s="299"/>
      <c r="C17" s="302"/>
      <c r="D17" s="331"/>
      <c r="E17" s="272"/>
      <c r="F17" s="272"/>
      <c r="G17" s="272"/>
      <c r="H17" s="305"/>
      <c r="I17" s="277" t="s">
        <v>6</v>
      </c>
      <c r="J17" s="280" t="s">
        <v>28</v>
      </c>
      <c r="K17" s="281"/>
      <c r="L17" s="282"/>
      <c r="M17" s="283" t="s">
        <v>24</v>
      </c>
      <c r="N17" s="312" t="s">
        <v>7</v>
      </c>
      <c r="O17" s="312" t="s">
        <v>25</v>
      </c>
      <c r="P17" s="251" t="s">
        <v>36</v>
      </c>
      <c r="Q17" s="251" t="s">
        <v>70</v>
      </c>
      <c r="R17" s="251" t="s">
        <v>9</v>
      </c>
      <c r="S17" s="251" t="s">
        <v>10</v>
      </c>
      <c r="T17" s="251" t="s">
        <v>68</v>
      </c>
      <c r="U17" s="289"/>
      <c r="V17" s="290"/>
      <c r="W17" s="290"/>
      <c r="X17" s="290"/>
      <c r="Y17" s="290"/>
      <c r="Z17" s="290"/>
      <c r="AA17" s="290"/>
      <c r="AB17" s="291"/>
    </row>
    <row r="18" spans="1:28" s="30" customFormat="1" ht="19.5" customHeight="1" thickBot="1" x14ac:dyDescent="0.3">
      <c r="A18" s="29"/>
      <c r="B18" s="299"/>
      <c r="C18" s="302"/>
      <c r="D18" s="331"/>
      <c r="E18" s="272"/>
      <c r="F18" s="272"/>
      <c r="G18" s="272"/>
      <c r="H18" s="305"/>
      <c r="I18" s="278"/>
      <c r="J18" s="266" t="s">
        <v>11</v>
      </c>
      <c r="K18" s="292" t="s">
        <v>23</v>
      </c>
      <c r="L18" s="292" t="s">
        <v>12</v>
      </c>
      <c r="M18" s="284"/>
      <c r="N18" s="313"/>
      <c r="O18" s="313"/>
      <c r="P18" s="252"/>
      <c r="Q18" s="252"/>
      <c r="R18" s="252"/>
      <c r="S18" s="252"/>
      <c r="T18" s="252"/>
      <c r="U18" s="274" t="s">
        <v>13</v>
      </c>
      <c r="V18" s="275"/>
      <c r="W18" s="275"/>
      <c r="X18" s="275"/>
      <c r="Y18" s="275"/>
      <c r="Z18" s="275"/>
      <c r="AA18" s="275"/>
      <c r="AB18" s="276"/>
    </row>
    <row r="19" spans="1:28" s="30" customFormat="1" ht="33" customHeight="1" thickBot="1" x14ac:dyDescent="0.3">
      <c r="A19" s="29"/>
      <c r="B19" s="299"/>
      <c r="C19" s="302"/>
      <c r="D19" s="331"/>
      <c r="E19" s="272"/>
      <c r="F19" s="272"/>
      <c r="G19" s="272"/>
      <c r="H19" s="305"/>
      <c r="I19" s="278"/>
      <c r="J19" s="266"/>
      <c r="K19" s="292"/>
      <c r="L19" s="292"/>
      <c r="M19" s="284"/>
      <c r="N19" s="313"/>
      <c r="O19" s="313"/>
      <c r="P19" s="252"/>
      <c r="Q19" s="252"/>
      <c r="R19" s="252"/>
      <c r="S19" s="252"/>
      <c r="T19" s="252"/>
      <c r="U19" s="274" t="s">
        <v>67</v>
      </c>
      <c r="V19" s="275"/>
      <c r="W19" s="275"/>
      <c r="X19" s="275"/>
      <c r="Y19" s="275"/>
      <c r="Z19" s="275"/>
      <c r="AA19" s="275"/>
      <c r="AB19" s="276"/>
    </row>
    <row r="20" spans="1:28" s="30" customFormat="1" ht="24" customHeight="1" thickBot="1" x14ac:dyDescent="0.3">
      <c r="A20" s="29"/>
      <c r="B20" s="299"/>
      <c r="C20" s="302"/>
      <c r="D20" s="331"/>
      <c r="E20" s="272"/>
      <c r="F20" s="272"/>
      <c r="G20" s="272"/>
      <c r="H20" s="305"/>
      <c r="I20" s="278"/>
      <c r="J20" s="266"/>
      <c r="K20" s="292"/>
      <c r="L20" s="292"/>
      <c r="M20" s="284"/>
      <c r="N20" s="313"/>
      <c r="O20" s="313"/>
      <c r="P20" s="252"/>
      <c r="Q20" s="252"/>
      <c r="R20" s="252"/>
      <c r="S20" s="252"/>
      <c r="T20" s="252"/>
      <c r="U20" s="268" t="s">
        <v>14</v>
      </c>
      <c r="V20" s="269"/>
      <c r="W20" s="269"/>
      <c r="X20" s="270"/>
      <c r="Y20" s="268" t="s">
        <v>15</v>
      </c>
      <c r="Z20" s="269"/>
      <c r="AA20" s="269"/>
      <c r="AB20" s="270"/>
    </row>
    <row r="21" spans="1:28" s="30" customFormat="1" ht="24" customHeight="1" thickBot="1" x14ac:dyDescent="0.3">
      <c r="A21" s="29"/>
      <c r="B21" s="299"/>
      <c r="C21" s="302"/>
      <c r="D21" s="331"/>
      <c r="E21" s="272"/>
      <c r="F21" s="272"/>
      <c r="G21" s="272"/>
      <c r="H21" s="305"/>
      <c r="I21" s="278"/>
      <c r="J21" s="266"/>
      <c r="K21" s="292"/>
      <c r="L21" s="292"/>
      <c r="M21" s="284"/>
      <c r="N21" s="313"/>
      <c r="O21" s="313"/>
      <c r="P21" s="252"/>
      <c r="Q21" s="252"/>
      <c r="R21" s="252"/>
      <c r="S21" s="252"/>
      <c r="T21" s="252"/>
      <c r="U21" s="268" t="s">
        <v>16</v>
      </c>
      <c r="V21" s="269"/>
      <c r="W21" s="269"/>
      <c r="X21" s="270"/>
      <c r="Y21" s="268" t="s">
        <v>16</v>
      </c>
      <c r="Z21" s="269"/>
      <c r="AA21" s="269"/>
      <c r="AB21" s="270"/>
    </row>
    <row r="22" spans="1:28" s="30" customFormat="1" ht="81.75" customHeight="1" thickBot="1" x14ac:dyDescent="0.3">
      <c r="A22" s="29"/>
      <c r="B22" s="300"/>
      <c r="C22" s="303"/>
      <c r="D22" s="332"/>
      <c r="E22" s="273"/>
      <c r="F22" s="273"/>
      <c r="G22" s="273"/>
      <c r="H22" s="306"/>
      <c r="I22" s="279"/>
      <c r="J22" s="267"/>
      <c r="K22" s="293"/>
      <c r="L22" s="293"/>
      <c r="M22" s="285"/>
      <c r="N22" s="314"/>
      <c r="O22" s="314"/>
      <c r="P22" s="253"/>
      <c r="Q22" s="253"/>
      <c r="R22" s="253"/>
      <c r="S22" s="253"/>
      <c r="T22" s="253"/>
      <c r="U22" s="70" t="s">
        <v>17</v>
      </c>
      <c r="V22" s="66" t="s">
        <v>11</v>
      </c>
      <c r="W22" s="66" t="s">
        <v>23</v>
      </c>
      <c r="X22" s="66" t="s">
        <v>12</v>
      </c>
      <c r="Y22" s="70" t="s">
        <v>17</v>
      </c>
      <c r="Z22" s="66" t="s">
        <v>11</v>
      </c>
      <c r="AA22" s="66" t="s">
        <v>23</v>
      </c>
      <c r="AB22" s="66" t="s">
        <v>12</v>
      </c>
    </row>
    <row r="23" spans="1:28" s="31" customFormat="1" ht="15.75" customHeight="1" thickBot="1" x14ac:dyDescent="0.3">
      <c r="B23" s="32">
        <v>1</v>
      </c>
      <c r="C23" s="33">
        <v>2</v>
      </c>
      <c r="D23" s="164">
        <v>3</v>
      </c>
      <c r="E23" s="176">
        <v>4</v>
      </c>
      <c r="F23" s="176">
        <v>5</v>
      </c>
      <c r="G23" s="165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3">
        <v>14</v>
      </c>
      <c r="P23" s="33">
        <v>15</v>
      </c>
      <c r="Q23" s="33">
        <v>16</v>
      </c>
      <c r="R23" s="33">
        <v>17</v>
      </c>
      <c r="S23" s="126">
        <v>18</v>
      </c>
      <c r="T23" s="128">
        <v>19</v>
      </c>
      <c r="U23" s="32">
        <v>20</v>
      </c>
      <c r="V23" s="33">
        <v>21</v>
      </c>
      <c r="W23" s="33">
        <v>22</v>
      </c>
      <c r="X23" s="33">
        <v>23</v>
      </c>
      <c r="Y23" s="33">
        <v>24</v>
      </c>
      <c r="Z23" s="33">
        <v>25</v>
      </c>
      <c r="AA23" s="127">
        <v>26</v>
      </c>
      <c r="AB23" s="127">
        <v>27</v>
      </c>
    </row>
    <row r="24" spans="1:28" s="34" customFormat="1" ht="33" customHeight="1" thickBot="1" x14ac:dyDescent="0.45">
      <c r="B24" s="333" t="s">
        <v>37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5"/>
    </row>
    <row r="25" spans="1:28" s="35" customFormat="1" ht="33" customHeight="1" thickBot="1" x14ac:dyDescent="0.3">
      <c r="B25" s="254" t="s">
        <v>38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336"/>
    </row>
    <row r="26" spans="1:28" s="67" customFormat="1" ht="32.25" customHeight="1" x14ac:dyDescent="0.3">
      <c r="B26" s="234">
        <v>1</v>
      </c>
      <c r="C26" s="134" t="s">
        <v>65</v>
      </c>
      <c r="D26" s="159" t="s">
        <v>44</v>
      </c>
      <c r="E26" s="159"/>
      <c r="F26" s="205">
        <v>5</v>
      </c>
      <c r="G26" s="205">
        <v>3</v>
      </c>
      <c r="H26" s="205">
        <f>G26*30</f>
        <v>90</v>
      </c>
      <c r="I26" s="206">
        <f>J26+K26</f>
        <v>36</v>
      </c>
      <c r="J26" s="145">
        <v>18</v>
      </c>
      <c r="K26" s="146">
        <v>18</v>
      </c>
      <c r="L26" s="146"/>
      <c r="M26" s="207">
        <f>H26-I26</f>
        <v>54</v>
      </c>
      <c r="N26" s="142"/>
      <c r="O26" s="191">
        <v>1</v>
      </c>
      <c r="P26" s="191">
        <v>1</v>
      </c>
      <c r="Q26" s="191"/>
      <c r="R26" s="191"/>
      <c r="S26" s="191"/>
      <c r="T26" s="208">
        <v>1</v>
      </c>
      <c r="U26" s="190">
        <f>V26+W26</f>
        <v>2</v>
      </c>
      <c r="V26" s="191">
        <f t="shared" ref="V26:W26" si="0">J26/18</f>
        <v>1</v>
      </c>
      <c r="W26" s="191">
        <f t="shared" si="0"/>
        <v>1</v>
      </c>
      <c r="X26" s="209"/>
      <c r="Y26" s="210"/>
      <c r="Z26" s="140"/>
      <c r="AA26" s="140"/>
      <c r="AB26" s="135"/>
    </row>
    <row r="27" spans="1:28" s="67" customFormat="1" ht="33.6" customHeight="1" x14ac:dyDescent="0.4">
      <c r="B27" s="235">
        <v>2</v>
      </c>
      <c r="C27" s="79" t="s">
        <v>64</v>
      </c>
      <c r="D27" s="161" t="s">
        <v>44</v>
      </c>
      <c r="E27" s="161"/>
      <c r="F27" s="139">
        <v>5</v>
      </c>
      <c r="G27" s="88">
        <v>2</v>
      </c>
      <c r="H27" s="88">
        <f>G27*30</f>
        <v>60</v>
      </c>
      <c r="I27" s="211">
        <f>J27+K27</f>
        <v>36</v>
      </c>
      <c r="J27" s="84">
        <v>18</v>
      </c>
      <c r="K27" s="85">
        <v>18</v>
      </c>
      <c r="L27" s="85"/>
      <c r="M27" s="212">
        <f>H27-I27</f>
        <v>24</v>
      </c>
      <c r="N27" s="37"/>
      <c r="O27" s="168">
        <v>1</v>
      </c>
      <c r="P27" s="168">
        <v>1</v>
      </c>
      <c r="Q27" s="168"/>
      <c r="R27" s="168">
        <v>1</v>
      </c>
      <c r="S27" s="168"/>
      <c r="T27" s="129"/>
      <c r="U27" s="90">
        <f>V27+W27</f>
        <v>2</v>
      </c>
      <c r="V27" s="213">
        <f t="shared" ref="V27" si="1">J27/18</f>
        <v>1</v>
      </c>
      <c r="W27" s="213">
        <f t="shared" ref="W27" si="2">K27/18</f>
        <v>1</v>
      </c>
      <c r="X27" s="169"/>
      <c r="Y27" s="214"/>
      <c r="Z27" s="123"/>
      <c r="AA27" s="123"/>
      <c r="AB27" s="80"/>
    </row>
    <row r="28" spans="1:28" s="67" customFormat="1" ht="33" customHeight="1" x14ac:dyDescent="0.3">
      <c r="B28" s="236">
        <v>3</v>
      </c>
      <c r="C28" s="73" t="s">
        <v>62</v>
      </c>
      <c r="D28" s="73" t="s">
        <v>58</v>
      </c>
      <c r="E28" s="73"/>
      <c r="F28" s="215">
        <v>5</v>
      </c>
      <c r="G28" s="215">
        <v>3</v>
      </c>
      <c r="H28" s="215">
        <f>G28*30</f>
        <v>90</v>
      </c>
      <c r="I28" s="131">
        <f>K28</f>
        <v>72</v>
      </c>
      <c r="J28" s="75"/>
      <c r="K28" s="74">
        <v>72</v>
      </c>
      <c r="L28" s="74"/>
      <c r="M28" s="122">
        <f>H28-I28</f>
        <v>18</v>
      </c>
      <c r="N28" s="94"/>
      <c r="O28" s="93">
        <v>2</v>
      </c>
      <c r="P28" s="93">
        <v>1</v>
      </c>
      <c r="Q28" s="93"/>
      <c r="R28" s="216"/>
      <c r="S28" s="216"/>
      <c r="T28" s="217">
        <v>1</v>
      </c>
      <c r="U28" s="218">
        <v>2</v>
      </c>
      <c r="V28" s="216"/>
      <c r="W28" s="216">
        <v>2</v>
      </c>
      <c r="X28" s="219"/>
      <c r="Y28" s="220">
        <v>2</v>
      </c>
      <c r="Z28" s="216"/>
      <c r="AA28" s="216">
        <v>2</v>
      </c>
      <c r="AB28" s="81"/>
    </row>
    <row r="29" spans="1:28" s="67" customFormat="1" ht="37.799999999999997" customHeight="1" thickBot="1" x14ac:dyDescent="0.35">
      <c r="B29" s="237">
        <v>4</v>
      </c>
      <c r="C29" s="136" t="s">
        <v>63</v>
      </c>
      <c r="D29" s="162" t="s">
        <v>43</v>
      </c>
      <c r="E29" s="162"/>
      <c r="F29" s="221">
        <v>5</v>
      </c>
      <c r="G29" s="221">
        <v>3</v>
      </c>
      <c r="H29" s="221">
        <f>G29*30</f>
        <v>90</v>
      </c>
      <c r="I29" s="222">
        <f>J29+K29</f>
        <v>54</v>
      </c>
      <c r="J29" s="223">
        <v>18</v>
      </c>
      <c r="K29" s="224">
        <v>36</v>
      </c>
      <c r="L29" s="224"/>
      <c r="M29" s="225">
        <f>H29-I29</f>
        <v>36</v>
      </c>
      <c r="N29" s="226"/>
      <c r="O29" s="38">
        <v>1</v>
      </c>
      <c r="P29" s="38">
        <v>1</v>
      </c>
      <c r="Q29" s="38"/>
      <c r="R29" s="38"/>
      <c r="S29" s="38"/>
      <c r="T29" s="227"/>
      <c r="U29" s="226">
        <f>V29+W29</f>
        <v>3</v>
      </c>
      <c r="V29" s="38">
        <f t="shared" ref="V29" si="3">J29/18</f>
        <v>1</v>
      </c>
      <c r="W29" s="38">
        <f t="shared" ref="W29" si="4">K29/18</f>
        <v>2</v>
      </c>
      <c r="X29" s="39"/>
      <c r="Y29" s="228"/>
      <c r="Z29" s="38"/>
      <c r="AA29" s="38"/>
      <c r="AB29" s="137"/>
    </row>
    <row r="30" spans="1:28" s="67" customFormat="1" ht="32.25" customHeight="1" thickBot="1" x14ac:dyDescent="0.35">
      <c r="B30" s="326" t="s">
        <v>45</v>
      </c>
      <c r="C30" s="327"/>
      <c r="D30" s="328"/>
      <c r="E30" s="179"/>
      <c r="F30" s="178"/>
      <c r="G30" s="229">
        <f>SUM(G26:G29)</f>
        <v>11</v>
      </c>
      <c r="H30" s="229">
        <f t="shared" ref="H30:M30" si="5">SUM(H26:H29)</f>
        <v>330</v>
      </c>
      <c r="I30" s="229">
        <f t="shared" si="5"/>
        <v>198</v>
      </c>
      <c r="J30" s="229">
        <f t="shared" si="5"/>
        <v>54</v>
      </c>
      <c r="K30" s="229">
        <f t="shared" si="5"/>
        <v>144</v>
      </c>
      <c r="L30" s="229"/>
      <c r="M30" s="229">
        <f t="shared" si="5"/>
        <v>132</v>
      </c>
      <c r="N30" s="68"/>
      <c r="O30" s="40">
        <v>4</v>
      </c>
      <c r="P30" s="230">
        <v>4</v>
      </c>
      <c r="Q30" s="230"/>
      <c r="R30" s="40">
        <v>1</v>
      </c>
      <c r="S30" s="40"/>
      <c r="T30" s="69">
        <v>2</v>
      </c>
      <c r="U30" s="68">
        <f>SUM(U26:U29)</f>
        <v>9</v>
      </c>
      <c r="V30" s="68">
        <f>SUM(V26:V29)</f>
        <v>3</v>
      </c>
      <c r="W30" s="68">
        <f>SUM(W26:W29)</f>
        <v>6</v>
      </c>
      <c r="X30" s="68"/>
      <c r="Y30" s="68">
        <f>SUM(Y26:Y29)</f>
        <v>2</v>
      </c>
      <c r="Z30" s="68"/>
      <c r="AA30" s="68">
        <f>SUM(AA26:AA29)</f>
        <v>2</v>
      </c>
      <c r="AB30" s="82"/>
    </row>
    <row r="31" spans="1:28" s="35" customFormat="1" ht="28.5" customHeight="1" thickBot="1" x14ac:dyDescent="0.3">
      <c r="B31" s="337" t="s">
        <v>39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5"/>
      <c r="V31" s="255"/>
      <c r="W31" s="255"/>
      <c r="X31" s="255"/>
      <c r="Y31" s="255"/>
      <c r="Z31" s="255"/>
      <c r="AA31" s="255"/>
      <c r="AB31" s="257"/>
    </row>
    <row r="32" spans="1:28" s="67" customFormat="1" ht="39.6" customHeight="1" x14ac:dyDescent="0.3">
      <c r="B32" s="186">
        <v>5</v>
      </c>
      <c r="C32" s="134" t="s">
        <v>61</v>
      </c>
      <c r="D32" s="160" t="s">
        <v>44</v>
      </c>
      <c r="E32" s="160"/>
      <c r="F32" s="205">
        <v>5</v>
      </c>
      <c r="G32" s="138">
        <v>3.5</v>
      </c>
      <c r="H32" s="144">
        <f>G32*30</f>
        <v>105</v>
      </c>
      <c r="I32" s="138">
        <f>J32+K32</f>
        <v>54</v>
      </c>
      <c r="J32" s="145">
        <v>18</v>
      </c>
      <c r="K32" s="146">
        <v>36</v>
      </c>
      <c r="L32" s="147"/>
      <c r="M32" s="151">
        <f>H32-I32</f>
        <v>51</v>
      </c>
      <c r="N32" s="190"/>
      <c r="O32" s="191">
        <v>1</v>
      </c>
      <c r="P32" s="191">
        <v>1</v>
      </c>
      <c r="Q32" s="140"/>
      <c r="R32" s="140"/>
      <c r="S32" s="140"/>
      <c r="T32" s="141"/>
      <c r="U32" s="90">
        <f>V32+W32</f>
        <v>3</v>
      </c>
      <c r="V32" s="192">
        <f t="shared" ref="V32:W34" si="6">J32/18</f>
        <v>1</v>
      </c>
      <c r="W32" s="192">
        <f t="shared" si="6"/>
        <v>2</v>
      </c>
      <c r="X32" s="87"/>
      <c r="Y32" s="142"/>
      <c r="Z32" s="140"/>
      <c r="AA32" s="140"/>
      <c r="AB32" s="141"/>
    </row>
    <row r="33" spans="2:28" s="67" customFormat="1" ht="37.799999999999997" customHeight="1" x14ac:dyDescent="0.3">
      <c r="B33" s="187">
        <v>6</v>
      </c>
      <c r="C33" s="79" t="s">
        <v>47</v>
      </c>
      <c r="D33" s="161" t="s">
        <v>44</v>
      </c>
      <c r="E33" s="161"/>
      <c r="F33" s="139">
        <v>5</v>
      </c>
      <c r="G33" s="139">
        <v>3.5</v>
      </c>
      <c r="H33" s="83">
        <f>G33*30</f>
        <v>105</v>
      </c>
      <c r="I33" s="139">
        <f>J33+K33</f>
        <v>54</v>
      </c>
      <c r="J33" s="84">
        <v>18</v>
      </c>
      <c r="K33" s="85">
        <v>36</v>
      </c>
      <c r="L33" s="86"/>
      <c r="M33" s="152">
        <f>H33-I33</f>
        <v>51</v>
      </c>
      <c r="N33" s="90"/>
      <c r="O33" s="168">
        <v>1</v>
      </c>
      <c r="P33" s="168">
        <v>1</v>
      </c>
      <c r="Q33" s="123"/>
      <c r="R33" s="123">
        <v>1</v>
      </c>
      <c r="S33" s="123"/>
      <c r="T33" s="124"/>
      <c r="U33" s="90">
        <f>V33+W33</f>
        <v>3</v>
      </c>
      <c r="V33" s="192">
        <f t="shared" si="6"/>
        <v>1</v>
      </c>
      <c r="W33" s="192">
        <f t="shared" si="6"/>
        <v>2</v>
      </c>
      <c r="X33" s="87"/>
      <c r="Y33" s="37"/>
      <c r="Z33" s="123"/>
      <c r="AA33" s="123"/>
      <c r="AB33" s="124"/>
    </row>
    <row r="34" spans="2:28" s="67" customFormat="1" ht="41.4" customHeight="1" x14ac:dyDescent="0.3">
      <c r="B34" s="187">
        <v>7</v>
      </c>
      <c r="C34" s="79" t="s">
        <v>48</v>
      </c>
      <c r="D34" s="161" t="s">
        <v>44</v>
      </c>
      <c r="E34" s="161"/>
      <c r="F34" s="139">
        <v>5</v>
      </c>
      <c r="G34" s="88">
        <v>3</v>
      </c>
      <c r="H34" s="83">
        <f>G34*30</f>
        <v>90</v>
      </c>
      <c r="I34" s="88">
        <f>J34+K34</f>
        <v>36</v>
      </c>
      <c r="J34" s="84">
        <v>18</v>
      </c>
      <c r="K34" s="85">
        <v>18</v>
      </c>
      <c r="L34" s="86"/>
      <c r="M34" s="152">
        <f>H34-I34</f>
        <v>54</v>
      </c>
      <c r="N34" s="90"/>
      <c r="O34" s="168">
        <v>1</v>
      </c>
      <c r="P34" s="168">
        <v>1</v>
      </c>
      <c r="Q34" s="168"/>
      <c r="R34" s="168"/>
      <c r="S34" s="168"/>
      <c r="T34" s="169"/>
      <c r="U34" s="90">
        <f>V34+W34</f>
        <v>2</v>
      </c>
      <c r="V34" s="192">
        <f t="shared" si="6"/>
        <v>1</v>
      </c>
      <c r="W34" s="192">
        <f t="shared" si="6"/>
        <v>1</v>
      </c>
      <c r="X34" s="87"/>
      <c r="Y34" s="90"/>
      <c r="Z34" s="168"/>
      <c r="AA34" s="168"/>
      <c r="AB34" s="89"/>
    </row>
    <row r="35" spans="2:28" s="67" customFormat="1" ht="34.799999999999997" customHeight="1" x14ac:dyDescent="0.3">
      <c r="B35" s="187">
        <v>8</v>
      </c>
      <c r="C35" s="79" t="s">
        <v>66</v>
      </c>
      <c r="D35" s="161" t="s">
        <v>44</v>
      </c>
      <c r="E35" s="161"/>
      <c r="F35" s="139">
        <v>5</v>
      </c>
      <c r="G35" s="88">
        <v>4.5</v>
      </c>
      <c r="H35" s="83">
        <f t="shared" ref="H35:H40" si="7">G35*30</f>
        <v>135</v>
      </c>
      <c r="I35" s="88">
        <f t="shared" ref="I35:I40" si="8">J35+K35</f>
        <v>54</v>
      </c>
      <c r="J35" s="84">
        <v>18</v>
      </c>
      <c r="K35" s="85">
        <v>36</v>
      </c>
      <c r="L35" s="86"/>
      <c r="M35" s="152">
        <f>H35-I35</f>
        <v>81</v>
      </c>
      <c r="N35" s="90">
        <v>1</v>
      </c>
      <c r="O35" s="168"/>
      <c r="P35" s="168">
        <v>1</v>
      </c>
      <c r="Q35" s="168"/>
      <c r="R35" s="168">
        <v>1</v>
      </c>
      <c r="S35" s="168"/>
      <c r="T35" s="169"/>
      <c r="U35" s="90">
        <f t="shared" ref="U35:U39" si="9">V35+W35</f>
        <v>3</v>
      </c>
      <c r="V35" s="192">
        <f t="shared" ref="V35:V39" si="10">J35/18</f>
        <v>1</v>
      </c>
      <c r="W35" s="192">
        <f t="shared" ref="W35:W39" si="11">K35/18</f>
        <v>2</v>
      </c>
      <c r="X35" s="87"/>
      <c r="Y35" s="90"/>
      <c r="Z35" s="168"/>
      <c r="AA35" s="168"/>
      <c r="AB35" s="89"/>
    </row>
    <row r="36" spans="2:28" s="67" customFormat="1" ht="34.200000000000003" customHeight="1" x14ac:dyDescent="0.3">
      <c r="B36" s="187">
        <v>9</v>
      </c>
      <c r="C36" s="79" t="s">
        <v>49</v>
      </c>
      <c r="D36" s="161" t="s">
        <v>44</v>
      </c>
      <c r="E36" s="161"/>
      <c r="F36" s="139">
        <v>5</v>
      </c>
      <c r="G36" s="88">
        <v>4</v>
      </c>
      <c r="H36" s="83">
        <f t="shared" si="7"/>
        <v>120</v>
      </c>
      <c r="I36" s="88">
        <f t="shared" si="8"/>
        <v>54</v>
      </c>
      <c r="J36" s="84">
        <v>18</v>
      </c>
      <c r="K36" s="85">
        <v>36</v>
      </c>
      <c r="L36" s="86"/>
      <c r="M36" s="152">
        <f t="shared" ref="M36:M40" si="12">H36-I36</f>
        <v>66</v>
      </c>
      <c r="N36" s="90">
        <v>1</v>
      </c>
      <c r="O36" s="168"/>
      <c r="P36" s="168">
        <v>1</v>
      </c>
      <c r="Q36" s="168"/>
      <c r="R36" s="168"/>
      <c r="S36" s="168"/>
      <c r="T36" s="169"/>
      <c r="U36" s="90">
        <f t="shared" si="9"/>
        <v>3</v>
      </c>
      <c r="V36" s="192">
        <f t="shared" si="10"/>
        <v>1</v>
      </c>
      <c r="W36" s="192">
        <f t="shared" si="11"/>
        <v>2</v>
      </c>
      <c r="X36" s="87"/>
      <c r="Y36" s="90"/>
      <c r="Z36" s="168"/>
      <c r="AA36" s="168"/>
      <c r="AB36" s="89"/>
    </row>
    <row r="37" spans="2:28" s="67" customFormat="1" ht="38.4" customHeight="1" x14ac:dyDescent="0.3">
      <c r="B37" s="187">
        <v>10</v>
      </c>
      <c r="C37" s="79" t="s">
        <v>50</v>
      </c>
      <c r="D37" s="161" t="s">
        <v>44</v>
      </c>
      <c r="E37" s="161"/>
      <c r="F37" s="139">
        <v>5</v>
      </c>
      <c r="G37" s="88">
        <v>4</v>
      </c>
      <c r="H37" s="83">
        <f t="shared" si="7"/>
        <v>120</v>
      </c>
      <c r="I37" s="88">
        <f t="shared" si="8"/>
        <v>72</v>
      </c>
      <c r="J37" s="84">
        <v>36</v>
      </c>
      <c r="K37" s="85">
        <v>36</v>
      </c>
      <c r="L37" s="86"/>
      <c r="M37" s="152">
        <f t="shared" si="12"/>
        <v>48</v>
      </c>
      <c r="N37" s="90">
        <v>2</v>
      </c>
      <c r="O37" s="168"/>
      <c r="P37" s="168">
        <v>2</v>
      </c>
      <c r="Q37" s="168"/>
      <c r="R37" s="168"/>
      <c r="S37" s="168"/>
      <c r="T37" s="169"/>
      <c r="U37" s="90"/>
      <c r="V37" s="192"/>
      <c r="W37" s="192"/>
      <c r="X37" s="87"/>
      <c r="Y37" s="90">
        <f>Z37+AA37</f>
        <v>4</v>
      </c>
      <c r="Z37" s="168">
        <f>J37/18</f>
        <v>2</v>
      </c>
      <c r="AA37" s="168">
        <f>K37/18</f>
        <v>2</v>
      </c>
      <c r="AB37" s="89"/>
    </row>
    <row r="38" spans="2:28" s="67" customFormat="1" ht="35.4" customHeight="1" x14ac:dyDescent="0.3">
      <c r="B38" s="187">
        <v>11</v>
      </c>
      <c r="C38" s="79" t="s">
        <v>51</v>
      </c>
      <c r="D38" s="161" t="s">
        <v>44</v>
      </c>
      <c r="E38" s="161"/>
      <c r="F38" s="139">
        <v>5</v>
      </c>
      <c r="G38" s="88">
        <v>1</v>
      </c>
      <c r="H38" s="83">
        <f t="shared" si="7"/>
        <v>30</v>
      </c>
      <c r="I38" s="88">
        <f t="shared" si="8"/>
        <v>0</v>
      </c>
      <c r="J38" s="84"/>
      <c r="K38" s="85"/>
      <c r="L38" s="86"/>
      <c r="M38" s="152">
        <f t="shared" si="12"/>
        <v>30</v>
      </c>
      <c r="N38" s="90"/>
      <c r="O38" s="193">
        <v>2</v>
      </c>
      <c r="P38" s="168"/>
      <c r="Q38" s="168">
        <v>2</v>
      </c>
      <c r="R38" s="168"/>
      <c r="S38" s="168"/>
      <c r="T38" s="169"/>
      <c r="U38" s="90"/>
      <c r="V38" s="192"/>
      <c r="W38" s="192"/>
      <c r="X38" s="87"/>
      <c r="Y38" s="90"/>
      <c r="Z38" s="168"/>
      <c r="AA38" s="168"/>
      <c r="AB38" s="89"/>
    </row>
    <row r="39" spans="2:28" s="67" customFormat="1" ht="33.6" customHeight="1" x14ac:dyDescent="0.3">
      <c r="B39" s="187">
        <v>12</v>
      </c>
      <c r="C39" s="79" t="s">
        <v>52</v>
      </c>
      <c r="D39" s="161" t="s">
        <v>44</v>
      </c>
      <c r="E39" s="161"/>
      <c r="F39" s="139">
        <v>5</v>
      </c>
      <c r="G39" s="88">
        <v>4</v>
      </c>
      <c r="H39" s="83">
        <f t="shared" si="7"/>
        <v>120</v>
      </c>
      <c r="I39" s="88">
        <f t="shared" si="8"/>
        <v>54</v>
      </c>
      <c r="J39" s="84">
        <v>18</v>
      </c>
      <c r="K39" s="85">
        <v>36</v>
      </c>
      <c r="L39" s="143"/>
      <c r="M39" s="152">
        <f t="shared" si="12"/>
        <v>66</v>
      </c>
      <c r="N39" s="90">
        <v>1</v>
      </c>
      <c r="O39" s="193"/>
      <c r="P39" s="168">
        <v>1</v>
      </c>
      <c r="Q39" s="168"/>
      <c r="R39" s="168"/>
      <c r="S39" s="168"/>
      <c r="T39" s="169"/>
      <c r="U39" s="90">
        <f t="shared" si="9"/>
        <v>3</v>
      </c>
      <c r="V39" s="192">
        <f t="shared" si="10"/>
        <v>1</v>
      </c>
      <c r="W39" s="192">
        <f t="shared" si="11"/>
        <v>2</v>
      </c>
      <c r="X39" s="87"/>
      <c r="Y39" s="90"/>
      <c r="Z39" s="168"/>
      <c r="AA39" s="168"/>
      <c r="AB39" s="89"/>
    </row>
    <row r="40" spans="2:28" s="67" customFormat="1" ht="39.6" customHeight="1" thickBot="1" x14ac:dyDescent="0.35">
      <c r="B40" s="188">
        <v>13</v>
      </c>
      <c r="C40" s="158" t="s">
        <v>53</v>
      </c>
      <c r="D40" s="163" t="s">
        <v>44</v>
      </c>
      <c r="E40" s="163"/>
      <c r="F40" s="153">
        <v>5</v>
      </c>
      <c r="G40" s="194">
        <v>3</v>
      </c>
      <c r="H40" s="150">
        <f t="shared" si="7"/>
        <v>90</v>
      </c>
      <c r="I40" s="153">
        <f t="shared" si="8"/>
        <v>54</v>
      </c>
      <c r="J40" s="154">
        <v>18</v>
      </c>
      <c r="K40" s="155">
        <v>36</v>
      </c>
      <c r="L40" s="156"/>
      <c r="M40" s="157">
        <f t="shared" si="12"/>
        <v>36</v>
      </c>
      <c r="N40" s="177"/>
      <c r="O40" s="195">
        <v>2</v>
      </c>
      <c r="P40" s="148">
        <v>2</v>
      </c>
      <c r="Q40" s="148"/>
      <c r="R40" s="148"/>
      <c r="S40" s="148"/>
      <c r="T40" s="149">
        <v>2</v>
      </c>
      <c r="U40" s="90"/>
      <c r="V40" s="192"/>
      <c r="W40" s="192"/>
      <c r="X40" s="91"/>
      <c r="Y40" s="92">
        <f>Z40+AA40</f>
        <v>3</v>
      </c>
      <c r="Z40" s="123">
        <f>J40/18</f>
        <v>1</v>
      </c>
      <c r="AA40" s="123">
        <f>K40/18</f>
        <v>2</v>
      </c>
      <c r="AB40" s="36"/>
    </row>
    <row r="41" spans="2:28" s="67" customFormat="1" ht="31.2" customHeight="1" thickBot="1" x14ac:dyDescent="0.45">
      <c r="B41" s="324" t="s">
        <v>54</v>
      </c>
      <c r="C41" s="325"/>
      <c r="D41" s="325"/>
      <c r="E41" s="181"/>
      <c r="F41" s="180"/>
      <c r="G41" s="189">
        <f>SUM(G32:G40)</f>
        <v>30.5</v>
      </c>
      <c r="H41" s="189">
        <f t="shared" ref="H41:M41" si="13">SUM(H32:H40)</f>
        <v>915</v>
      </c>
      <c r="I41" s="189">
        <f t="shared" si="13"/>
        <v>432</v>
      </c>
      <c r="J41" s="189">
        <f t="shared" si="13"/>
        <v>162</v>
      </c>
      <c r="K41" s="189">
        <f t="shared" si="13"/>
        <v>270</v>
      </c>
      <c r="L41" s="189"/>
      <c r="M41" s="189">
        <f t="shared" si="13"/>
        <v>483</v>
      </c>
      <c r="N41" s="196">
        <v>4</v>
      </c>
      <c r="O41" s="197">
        <v>5</v>
      </c>
      <c r="P41" s="198">
        <v>8</v>
      </c>
      <c r="Q41" s="198">
        <v>1</v>
      </c>
      <c r="R41" s="198">
        <v>2</v>
      </c>
      <c r="S41" s="198"/>
      <c r="T41" s="199">
        <v>1</v>
      </c>
      <c r="U41" s="200">
        <f>SUM(U32:U40)</f>
        <v>17</v>
      </c>
      <c r="V41" s="201">
        <f>SUM(V32:V40)</f>
        <v>6</v>
      </c>
      <c r="W41" s="201">
        <f>SUM(W32:W40)</f>
        <v>11</v>
      </c>
      <c r="X41" s="199"/>
      <c r="Y41" s="196">
        <f>SUM(Y32:Y40)</f>
        <v>7</v>
      </c>
      <c r="Z41" s="198">
        <f>SUM(Z32:Z40)</f>
        <v>3</v>
      </c>
      <c r="AA41" s="198">
        <f>SUM(AA32:AA40)</f>
        <v>4</v>
      </c>
      <c r="AB41" s="76"/>
    </row>
    <row r="42" spans="2:28" s="67" customFormat="1" ht="33.6" customHeight="1" thickBot="1" x14ac:dyDescent="0.45">
      <c r="B42" s="324" t="s">
        <v>40</v>
      </c>
      <c r="C42" s="325"/>
      <c r="D42" s="329"/>
      <c r="E42" s="181"/>
      <c r="F42" s="182"/>
      <c r="G42" s="202">
        <f t="shared" ref="G42:R42" si="14">G41+G30</f>
        <v>41.5</v>
      </c>
      <c r="H42" s="202">
        <f t="shared" si="14"/>
        <v>1245</v>
      </c>
      <c r="I42" s="202">
        <f t="shared" si="14"/>
        <v>630</v>
      </c>
      <c r="J42" s="202">
        <f t="shared" si="14"/>
        <v>216</v>
      </c>
      <c r="K42" s="202">
        <f t="shared" si="14"/>
        <v>414</v>
      </c>
      <c r="L42" s="202"/>
      <c r="M42" s="202">
        <f t="shared" si="14"/>
        <v>615</v>
      </c>
      <c r="N42" s="202">
        <f t="shared" si="14"/>
        <v>4</v>
      </c>
      <c r="O42" s="203">
        <f t="shared" si="14"/>
        <v>9</v>
      </c>
      <c r="P42" s="202">
        <f t="shared" si="14"/>
        <v>12</v>
      </c>
      <c r="Q42" s="202">
        <f t="shared" si="14"/>
        <v>1</v>
      </c>
      <c r="R42" s="202">
        <f t="shared" si="14"/>
        <v>3</v>
      </c>
      <c r="S42" s="202"/>
      <c r="T42" s="202">
        <f>T41+T30</f>
        <v>3</v>
      </c>
      <c r="U42" s="202">
        <f>U41+U30</f>
        <v>26</v>
      </c>
      <c r="V42" s="204">
        <f>V41+V30</f>
        <v>9</v>
      </c>
      <c r="W42" s="202">
        <f>W41+W30</f>
        <v>17</v>
      </c>
      <c r="X42" s="202"/>
      <c r="Y42" s="202">
        <f>Y41+Y30</f>
        <v>9</v>
      </c>
      <c r="Z42" s="202">
        <f>Z41+Z30</f>
        <v>3</v>
      </c>
      <c r="AA42" s="202">
        <f>AA41+AA30</f>
        <v>6</v>
      </c>
      <c r="AB42" s="77"/>
    </row>
    <row r="43" spans="2:28" s="41" customFormat="1" ht="27.75" customHeight="1" thickBot="1" x14ac:dyDescent="0.35">
      <c r="B43" s="338" t="s">
        <v>41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40"/>
    </row>
    <row r="44" spans="2:28" s="67" customFormat="1" ht="28.5" customHeight="1" thickBot="1" x14ac:dyDescent="0.35">
      <c r="B44" s="254" t="s">
        <v>56</v>
      </c>
      <c r="C44" s="255"/>
      <c r="D44" s="255"/>
      <c r="E44" s="256"/>
      <c r="F44" s="256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7"/>
    </row>
    <row r="45" spans="2:28" s="67" customFormat="1" ht="43.8" customHeight="1" x14ac:dyDescent="0.3">
      <c r="B45" s="232">
        <v>14</v>
      </c>
      <c r="C45" s="231" t="s">
        <v>57</v>
      </c>
      <c r="D45" s="132" t="s">
        <v>44</v>
      </c>
      <c r="E45" s="183"/>
      <c r="F45" s="241">
        <v>5</v>
      </c>
      <c r="G45" s="362">
        <v>4.5</v>
      </c>
      <c r="H45" s="363">
        <f>G45*30</f>
        <v>135</v>
      </c>
      <c r="I45" s="364">
        <f>J45+K45</f>
        <v>54</v>
      </c>
      <c r="J45" s="365">
        <v>18</v>
      </c>
      <c r="K45" s="365">
        <v>36</v>
      </c>
      <c r="L45" s="365"/>
      <c r="M45" s="366">
        <f>H45-I45</f>
        <v>81</v>
      </c>
      <c r="N45" s="367"/>
      <c r="O45" s="368">
        <v>2</v>
      </c>
      <c r="P45" s="368">
        <v>2</v>
      </c>
      <c r="Q45" s="368"/>
      <c r="R45" s="368"/>
      <c r="S45" s="368"/>
      <c r="T45" s="369"/>
      <c r="U45" s="367"/>
      <c r="V45" s="368"/>
      <c r="W45" s="368"/>
      <c r="X45" s="370"/>
      <c r="Y45" s="367">
        <f>Z45+AA45</f>
        <v>3</v>
      </c>
      <c r="Z45" s="368">
        <f>J45/18</f>
        <v>1</v>
      </c>
      <c r="AA45" s="368">
        <f>K45/18</f>
        <v>2</v>
      </c>
      <c r="AB45" s="125"/>
    </row>
    <row r="46" spans="2:28" s="67" customFormat="1" ht="55.8" customHeight="1" x14ac:dyDescent="0.3">
      <c r="B46" s="233">
        <v>15</v>
      </c>
      <c r="C46" s="231" t="s">
        <v>87</v>
      </c>
      <c r="D46" s="133"/>
      <c r="E46" s="184"/>
      <c r="F46" s="130">
        <v>0</v>
      </c>
      <c r="G46" s="351">
        <v>4.5</v>
      </c>
      <c r="H46" s="352">
        <f>G46*30</f>
        <v>135</v>
      </c>
      <c r="I46" s="353">
        <f>J46+K46</f>
        <v>54</v>
      </c>
      <c r="J46" s="354">
        <v>18</v>
      </c>
      <c r="K46" s="354">
        <v>36</v>
      </c>
      <c r="L46" s="354"/>
      <c r="M46" s="355">
        <f>H46-I46</f>
        <v>81</v>
      </c>
      <c r="N46" s="356"/>
      <c r="O46" s="357">
        <v>2</v>
      </c>
      <c r="P46" s="357">
        <v>2</v>
      </c>
      <c r="Q46" s="357"/>
      <c r="R46" s="357"/>
      <c r="S46" s="357"/>
      <c r="T46" s="358"/>
      <c r="U46" s="359"/>
      <c r="V46" s="360"/>
      <c r="W46" s="360"/>
      <c r="X46" s="361"/>
      <c r="Y46" s="356">
        <v>3</v>
      </c>
      <c r="Z46" s="357">
        <v>1</v>
      </c>
      <c r="AA46" s="357">
        <v>2</v>
      </c>
      <c r="AB46" s="358"/>
    </row>
    <row r="47" spans="2:28" s="67" customFormat="1" ht="37.200000000000003" customHeight="1" x14ac:dyDescent="0.3">
      <c r="B47" s="233">
        <v>16</v>
      </c>
      <c r="C47" s="247" t="s">
        <v>88</v>
      </c>
      <c r="D47" s="133" t="s">
        <v>44</v>
      </c>
      <c r="E47" s="184"/>
      <c r="F47" s="130">
        <v>5</v>
      </c>
      <c r="G47" s="371">
        <v>4.5</v>
      </c>
      <c r="H47" s="372">
        <f>G47*30</f>
        <v>135</v>
      </c>
      <c r="I47" s="373">
        <f>J47+K47</f>
        <v>54</v>
      </c>
      <c r="J47" s="374">
        <v>18</v>
      </c>
      <c r="K47" s="374">
        <v>36</v>
      </c>
      <c r="L47" s="374"/>
      <c r="M47" s="375">
        <f>H47-I47</f>
        <v>81</v>
      </c>
      <c r="N47" s="367"/>
      <c r="O47" s="368">
        <v>2</v>
      </c>
      <c r="P47" s="368">
        <v>2</v>
      </c>
      <c r="Q47" s="368"/>
      <c r="R47" s="368"/>
      <c r="S47" s="368"/>
      <c r="T47" s="369"/>
      <c r="U47" s="376"/>
      <c r="V47" s="377"/>
      <c r="W47" s="377"/>
      <c r="X47" s="378"/>
      <c r="Y47" s="367">
        <f>Z47+AA47</f>
        <v>3</v>
      </c>
      <c r="Z47" s="368">
        <f>J47/18</f>
        <v>1</v>
      </c>
      <c r="AA47" s="368">
        <f>K47/18</f>
        <v>2</v>
      </c>
      <c r="AB47" s="89"/>
    </row>
    <row r="48" spans="2:28" s="67" customFormat="1" ht="37.799999999999997" customHeight="1" x14ac:dyDescent="0.3">
      <c r="B48" s="233">
        <v>17</v>
      </c>
      <c r="C48" s="231" t="s">
        <v>89</v>
      </c>
      <c r="D48" s="133"/>
      <c r="E48" s="184"/>
      <c r="F48" s="130">
        <v>0</v>
      </c>
      <c r="G48" s="351">
        <v>4.5</v>
      </c>
      <c r="H48" s="352">
        <f>G48*30</f>
        <v>135</v>
      </c>
      <c r="I48" s="353">
        <f>J48+K48</f>
        <v>54</v>
      </c>
      <c r="J48" s="354">
        <v>18</v>
      </c>
      <c r="K48" s="354">
        <v>36</v>
      </c>
      <c r="L48" s="354"/>
      <c r="M48" s="355">
        <f>H48-I48</f>
        <v>81</v>
      </c>
      <c r="N48" s="356"/>
      <c r="O48" s="357">
        <v>2</v>
      </c>
      <c r="P48" s="357">
        <v>2</v>
      </c>
      <c r="Q48" s="357"/>
      <c r="R48" s="357"/>
      <c r="S48" s="357"/>
      <c r="T48" s="358"/>
      <c r="U48" s="359"/>
      <c r="V48" s="360"/>
      <c r="W48" s="360"/>
      <c r="X48" s="361"/>
      <c r="Y48" s="356">
        <v>3</v>
      </c>
      <c r="Z48" s="357">
        <v>1</v>
      </c>
      <c r="AA48" s="357">
        <v>2</v>
      </c>
      <c r="AB48" s="358"/>
    </row>
    <row r="49" spans="1:30" s="244" customFormat="1" ht="35.4" customHeight="1" x14ac:dyDescent="0.3">
      <c r="B49" s="233">
        <v>18</v>
      </c>
      <c r="C49" s="231" t="s">
        <v>94</v>
      </c>
      <c r="D49" s="245"/>
      <c r="E49" s="246"/>
      <c r="F49" s="349">
        <v>0</v>
      </c>
      <c r="G49" s="379">
        <v>4.5</v>
      </c>
      <c r="H49" s="352">
        <f>G49*30</f>
        <v>135</v>
      </c>
      <c r="I49" s="381">
        <f>J49+K49</f>
        <v>54</v>
      </c>
      <c r="J49" s="382">
        <v>18</v>
      </c>
      <c r="K49" s="382">
        <v>36</v>
      </c>
      <c r="L49" s="382"/>
      <c r="M49" s="383">
        <f>H49-I49</f>
        <v>81</v>
      </c>
      <c r="N49" s="384"/>
      <c r="O49" s="385">
        <v>2</v>
      </c>
      <c r="P49" s="385">
        <v>2</v>
      </c>
      <c r="Q49" s="385"/>
      <c r="R49" s="385"/>
      <c r="S49" s="385"/>
      <c r="T49" s="386"/>
      <c r="U49" s="387"/>
      <c r="V49" s="388"/>
      <c r="W49" s="388"/>
      <c r="X49" s="389"/>
      <c r="Y49" s="384">
        <v>3</v>
      </c>
      <c r="Z49" s="385">
        <v>1</v>
      </c>
      <c r="AA49" s="385">
        <v>2</v>
      </c>
      <c r="AB49" s="386"/>
      <c r="AC49" s="390"/>
    </row>
    <row r="50" spans="1:30" s="244" customFormat="1" ht="35.4" customHeight="1" x14ac:dyDescent="0.3">
      <c r="B50" s="233">
        <v>19</v>
      </c>
      <c r="C50" s="231" t="s">
        <v>95</v>
      </c>
      <c r="D50" s="133" t="s">
        <v>44</v>
      </c>
      <c r="E50" s="243"/>
      <c r="F50" s="350">
        <v>5</v>
      </c>
      <c r="G50" s="391">
        <v>4.5</v>
      </c>
      <c r="H50" s="392">
        <f>G50*30</f>
        <v>135</v>
      </c>
      <c r="I50" s="393">
        <f>J50+K50</f>
        <v>54</v>
      </c>
      <c r="J50" s="394">
        <v>18</v>
      </c>
      <c r="K50" s="394">
        <v>36</v>
      </c>
      <c r="L50" s="394"/>
      <c r="M50" s="395">
        <f>H50-I50</f>
        <v>81</v>
      </c>
      <c r="N50" s="396"/>
      <c r="O50" s="397">
        <v>2</v>
      </c>
      <c r="P50" s="397">
        <v>2</v>
      </c>
      <c r="Q50" s="397"/>
      <c r="R50" s="397"/>
      <c r="S50" s="397"/>
      <c r="T50" s="398"/>
      <c r="U50" s="399"/>
      <c r="V50" s="400"/>
      <c r="W50" s="400"/>
      <c r="X50" s="401"/>
      <c r="Y50" s="396">
        <f>Z50+AA50</f>
        <v>3</v>
      </c>
      <c r="Z50" s="397">
        <f>J50/18</f>
        <v>1</v>
      </c>
      <c r="AA50" s="397">
        <f>K50/18</f>
        <v>2</v>
      </c>
      <c r="AB50" s="398"/>
      <c r="AC50" s="402"/>
      <c r="AD50" s="242"/>
    </row>
    <row r="51" spans="1:30" s="244" customFormat="1" ht="35.4" customHeight="1" x14ac:dyDescent="0.3">
      <c r="B51" s="233">
        <v>20</v>
      </c>
      <c r="C51" s="231" t="s">
        <v>96</v>
      </c>
      <c r="D51" s="245"/>
      <c r="E51" s="246"/>
      <c r="F51" s="349">
        <v>0</v>
      </c>
      <c r="G51" s="379">
        <v>4.5</v>
      </c>
      <c r="H51" s="380">
        <f>G51*30</f>
        <v>135</v>
      </c>
      <c r="I51" s="381">
        <f>J51+K51</f>
        <v>54</v>
      </c>
      <c r="J51" s="382">
        <v>18</v>
      </c>
      <c r="K51" s="382">
        <v>36</v>
      </c>
      <c r="L51" s="382"/>
      <c r="M51" s="383">
        <f>H51-I51</f>
        <v>81</v>
      </c>
      <c r="N51" s="384"/>
      <c r="O51" s="385">
        <v>2</v>
      </c>
      <c r="P51" s="385">
        <v>2</v>
      </c>
      <c r="Q51" s="385"/>
      <c r="R51" s="385"/>
      <c r="S51" s="385"/>
      <c r="T51" s="386"/>
      <c r="U51" s="387"/>
      <c r="V51" s="388"/>
      <c r="W51" s="388"/>
      <c r="X51" s="389"/>
      <c r="Y51" s="384">
        <v>3</v>
      </c>
      <c r="Z51" s="385">
        <v>1</v>
      </c>
      <c r="AA51" s="385">
        <v>2</v>
      </c>
      <c r="AB51" s="386"/>
      <c r="AC51" s="390"/>
    </row>
    <row r="52" spans="1:30" s="67" customFormat="1" ht="33.6" customHeight="1" x14ac:dyDescent="0.3">
      <c r="B52" s="233">
        <v>21</v>
      </c>
      <c r="C52" s="231" t="s">
        <v>83</v>
      </c>
      <c r="D52" s="133" t="s">
        <v>44</v>
      </c>
      <c r="E52" s="184"/>
      <c r="F52" s="130">
        <v>5</v>
      </c>
      <c r="G52" s="371">
        <v>4.5</v>
      </c>
      <c r="H52" s="372">
        <f>G52*30</f>
        <v>135</v>
      </c>
      <c r="I52" s="373">
        <f>J52+K52</f>
        <v>54</v>
      </c>
      <c r="J52" s="374">
        <v>18</v>
      </c>
      <c r="K52" s="374">
        <v>36</v>
      </c>
      <c r="L52" s="374"/>
      <c r="M52" s="375">
        <f>H52-I52</f>
        <v>81</v>
      </c>
      <c r="N52" s="367"/>
      <c r="O52" s="368">
        <v>2</v>
      </c>
      <c r="P52" s="368">
        <v>2</v>
      </c>
      <c r="Q52" s="368"/>
      <c r="R52" s="368"/>
      <c r="S52" s="368"/>
      <c r="T52" s="369"/>
      <c r="U52" s="376"/>
      <c r="V52" s="377"/>
      <c r="W52" s="377"/>
      <c r="X52" s="378"/>
      <c r="Y52" s="367">
        <f>Z52+AA52</f>
        <v>3</v>
      </c>
      <c r="Z52" s="368">
        <f>J52/18</f>
        <v>1</v>
      </c>
      <c r="AA52" s="368">
        <f>K52/18</f>
        <v>2</v>
      </c>
      <c r="AB52" s="369"/>
    </row>
    <row r="53" spans="1:30" s="67" customFormat="1" ht="39.6" customHeight="1" x14ac:dyDescent="0.3">
      <c r="B53" s="233">
        <v>22</v>
      </c>
      <c r="C53" s="231" t="s">
        <v>91</v>
      </c>
      <c r="D53" s="133"/>
      <c r="E53" s="184"/>
      <c r="F53" s="130">
        <v>0</v>
      </c>
      <c r="G53" s="351">
        <v>4.5</v>
      </c>
      <c r="H53" s="352">
        <f>G53*30</f>
        <v>135</v>
      </c>
      <c r="I53" s="353">
        <f>J53+K53</f>
        <v>54</v>
      </c>
      <c r="J53" s="354">
        <v>18</v>
      </c>
      <c r="K53" s="354">
        <v>36</v>
      </c>
      <c r="L53" s="354"/>
      <c r="M53" s="355">
        <f>H53-I53</f>
        <v>81</v>
      </c>
      <c r="N53" s="356"/>
      <c r="O53" s="357">
        <v>2</v>
      </c>
      <c r="P53" s="357">
        <v>2</v>
      </c>
      <c r="Q53" s="357"/>
      <c r="R53" s="357"/>
      <c r="S53" s="357"/>
      <c r="T53" s="358"/>
      <c r="U53" s="359"/>
      <c r="V53" s="360"/>
      <c r="W53" s="360"/>
      <c r="X53" s="361"/>
      <c r="Y53" s="356">
        <v>3</v>
      </c>
      <c r="Z53" s="357">
        <v>1</v>
      </c>
      <c r="AA53" s="357">
        <v>2</v>
      </c>
      <c r="AB53" s="358"/>
    </row>
    <row r="54" spans="1:30" s="67" customFormat="1" ht="58.2" customHeight="1" x14ac:dyDescent="0.3">
      <c r="B54" s="233">
        <v>23</v>
      </c>
      <c r="C54" s="231" t="s">
        <v>93</v>
      </c>
      <c r="D54" s="133"/>
      <c r="E54" s="184"/>
      <c r="F54" s="130">
        <v>0</v>
      </c>
      <c r="G54" s="351">
        <v>4.5</v>
      </c>
      <c r="H54" s="352">
        <f t="shared" ref="H54:H55" si="15">G54*30</f>
        <v>135</v>
      </c>
      <c r="I54" s="353">
        <f>J54+K54</f>
        <v>54</v>
      </c>
      <c r="J54" s="354">
        <v>18</v>
      </c>
      <c r="K54" s="354">
        <v>36</v>
      </c>
      <c r="L54" s="354"/>
      <c r="M54" s="355">
        <f t="shared" ref="M54:M55" si="16">H54-I54</f>
        <v>81</v>
      </c>
      <c r="N54" s="356"/>
      <c r="O54" s="357">
        <v>2</v>
      </c>
      <c r="P54" s="357">
        <v>2</v>
      </c>
      <c r="Q54" s="357"/>
      <c r="R54" s="357"/>
      <c r="S54" s="357"/>
      <c r="T54" s="358"/>
      <c r="U54" s="359"/>
      <c r="V54" s="360"/>
      <c r="W54" s="360"/>
      <c r="X54" s="361"/>
      <c r="Y54" s="356">
        <v>3</v>
      </c>
      <c r="Z54" s="357">
        <v>1</v>
      </c>
      <c r="AA54" s="357">
        <v>2</v>
      </c>
      <c r="AB54" s="358"/>
    </row>
    <row r="55" spans="1:30" s="67" customFormat="1" ht="37.200000000000003" customHeight="1" x14ac:dyDescent="0.3">
      <c r="B55" s="233">
        <v>24</v>
      </c>
      <c r="C55" s="231" t="s">
        <v>90</v>
      </c>
      <c r="D55" s="133"/>
      <c r="E55" s="184"/>
      <c r="F55" s="130">
        <v>0</v>
      </c>
      <c r="G55" s="351">
        <v>4.5</v>
      </c>
      <c r="H55" s="352">
        <f t="shared" si="15"/>
        <v>135</v>
      </c>
      <c r="I55" s="353">
        <f>J55+K55</f>
        <v>54</v>
      </c>
      <c r="J55" s="354">
        <v>18</v>
      </c>
      <c r="K55" s="354">
        <v>36</v>
      </c>
      <c r="L55" s="354"/>
      <c r="M55" s="355">
        <f t="shared" si="16"/>
        <v>81</v>
      </c>
      <c r="N55" s="356"/>
      <c r="O55" s="357">
        <v>2</v>
      </c>
      <c r="P55" s="357">
        <v>2</v>
      </c>
      <c r="Q55" s="357"/>
      <c r="R55" s="357"/>
      <c r="S55" s="357"/>
      <c r="T55" s="358"/>
      <c r="U55" s="359"/>
      <c r="V55" s="360"/>
      <c r="W55" s="360"/>
      <c r="X55" s="361"/>
      <c r="Y55" s="356">
        <v>3</v>
      </c>
      <c r="Z55" s="357">
        <v>1</v>
      </c>
      <c r="AA55" s="357">
        <v>2</v>
      </c>
      <c r="AB55" s="358"/>
    </row>
    <row r="56" spans="1:30" s="67" customFormat="1" ht="36" customHeight="1" thickBot="1" x14ac:dyDescent="0.35">
      <c r="B56" s="233">
        <v>25</v>
      </c>
      <c r="C56" s="231" t="s">
        <v>92</v>
      </c>
      <c r="D56" s="133" t="s">
        <v>44</v>
      </c>
      <c r="E56" s="184"/>
      <c r="F56" s="130">
        <v>5</v>
      </c>
      <c r="G56" s="371">
        <v>4.5</v>
      </c>
      <c r="H56" s="372">
        <f>G56*30</f>
        <v>135</v>
      </c>
      <c r="I56" s="373">
        <f>J56+K56</f>
        <v>54</v>
      </c>
      <c r="J56" s="374">
        <v>18</v>
      </c>
      <c r="K56" s="374">
        <v>36</v>
      </c>
      <c r="L56" s="374"/>
      <c r="M56" s="375">
        <f>H56-I56</f>
        <v>81</v>
      </c>
      <c r="N56" s="367"/>
      <c r="O56" s="368">
        <v>2</v>
      </c>
      <c r="P56" s="368">
        <v>2</v>
      </c>
      <c r="Q56" s="368"/>
      <c r="R56" s="368"/>
      <c r="S56" s="368"/>
      <c r="T56" s="369"/>
      <c r="U56" s="376"/>
      <c r="V56" s="377"/>
      <c r="W56" s="377"/>
      <c r="X56" s="378"/>
      <c r="Y56" s="367">
        <f>Z56+AA56</f>
        <v>3</v>
      </c>
      <c r="Z56" s="368">
        <f>J56/18</f>
        <v>1</v>
      </c>
      <c r="AA56" s="368">
        <f>K56/18</f>
        <v>2</v>
      </c>
      <c r="AB56" s="369"/>
    </row>
    <row r="57" spans="1:30" s="67" customFormat="1" ht="28.8" customHeight="1" thickBot="1" x14ac:dyDescent="0.45">
      <c r="B57" s="258" t="s">
        <v>55</v>
      </c>
      <c r="C57" s="259"/>
      <c r="D57" s="259"/>
      <c r="E57" s="181"/>
      <c r="F57" s="167"/>
      <c r="G57" s="406">
        <f t="shared" ref="G57:M57" si="17">G45+G47+G52+G56+G50</f>
        <v>22.5</v>
      </c>
      <c r="H57" s="406">
        <f t="shared" si="17"/>
        <v>675</v>
      </c>
      <c r="I57" s="406">
        <f t="shared" si="17"/>
        <v>270</v>
      </c>
      <c r="J57" s="406">
        <f t="shared" si="17"/>
        <v>90</v>
      </c>
      <c r="K57" s="406">
        <f t="shared" si="17"/>
        <v>180</v>
      </c>
      <c r="L57" s="406"/>
      <c r="M57" s="406">
        <f t="shared" si="17"/>
        <v>405</v>
      </c>
      <c r="N57" s="78"/>
      <c r="O57" s="403">
        <v>5</v>
      </c>
      <c r="P57" s="403">
        <v>5</v>
      </c>
      <c r="Q57" s="403"/>
      <c r="R57" s="403"/>
      <c r="S57" s="403"/>
      <c r="T57" s="82"/>
      <c r="U57" s="404"/>
      <c r="V57" s="403"/>
      <c r="W57" s="403"/>
      <c r="X57" s="405"/>
      <c r="Y57" s="404">
        <f>Y45+Y47+Y52+Y56+Y50</f>
        <v>15</v>
      </c>
      <c r="Z57" s="403">
        <f>Z45+Z47+Z52+Z56+Z50</f>
        <v>5</v>
      </c>
      <c r="AA57" s="403">
        <f>AA45+AA47+AA52+AA56+AA50</f>
        <v>10</v>
      </c>
      <c r="AB57" s="82"/>
    </row>
    <row r="58" spans="1:30" s="67" customFormat="1" ht="30.6" customHeight="1" thickBot="1" x14ac:dyDescent="0.45">
      <c r="B58" s="258" t="s">
        <v>42</v>
      </c>
      <c r="C58" s="259"/>
      <c r="D58" s="259"/>
      <c r="E58" s="181"/>
      <c r="F58" s="166"/>
      <c r="G58" s="406">
        <f>G57</f>
        <v>22.5</v>
      </c>
      <c r="H58" s="76">
        <f t="shared" ref="H58:M58" si="18">H57</f>
        <v>675</v>
      </c>
      <c r="I58" s="409">
        <f t="shared" si="18"/>
        <v>270</v>
      </c>
      <c r="J58" s="407">
        <f t="shared" si="18"/>
        <v>90</v>
      </c>
      <c r="K58" s="407">
        <f t="shared" si="18"/>
        <v>180</v>
      </c>
      <c r="L58" s="407"/>
      <c r="M58" s="407">
        <f t="shared" si="18"/>
        <v>405</v>
      </c>
      <c r="N58" s="43"/>
      <c r="O58" s="403">
        <v>5</v>
      </c>
      <c r="P58" s="403">
        <v>5</v>
      </c>
      <c r="Q58" s="403"/>
      <c r="R58" s="403"/>
      <c r="S58" s="403"/>
      <c r="T58" s="405"/>
      <c r="U58" s="404"/>
      <c r="V58" s="403"/>
      <c r="W58" s="403"/>
      <c r="X58" s="82"/>
      <c r="Y58" s="404">
        <f>Y57</f>
        <v>15</v>
      </c>
      <c r="Z58" s="403">
        <f>Z57</f>
        <v>5</v>
      </c>
      <c r="AA58" s="403">
        <f>AA57</f>
        <v>10</v>
      </c>
      <c r="AB58" s="82"/>
    </row>
    <row r="59" spans="1:30" s="42" customFormat="1" ht="25.2" customHeight="1" thickBot="1" x14ac:dyDescent="0.45">
      <c r="B59" s="258" t="s">
        <v>18</v>
      </c>
      <c r="C59" s="259"/>
      <c r="D59" s="259"/>
      <c r="E59" s="181"/>
      <c r="F59" s="185"/>
      <c r="G59" s="406">
        <f>G58+G42</f>
        <v>64</v>
      </c>
      <c r="H59" s="76">
        <f>H58+H42</f>
        <v>1920</v>
      </c>
      <c r="I59" s="425">
        <f>I58+I42</f>
        <v>900</v>
      </c>
      <c r="J59" s="426">
        <f>J58+J42</f>
        <v>306</v>
      </c>
      <c r="K59" s="426">
        <f>K58+K42</f>
        <v>594</v>
      </c>
      <c r="L59" s="426"/>
      <c r="M59" s="427">
        <f t="shared" ref="M59:R59" si="19">M58+M42</f>
        <v>1020</v>
      </c>
      <c r="N59" s="406">
        <f t="shared" si="19"/>
        <v>4</v>
      </c>
      <c r="O59" s="407">
        <f t="shared" si="19"/>
        <v>14</v>
      </c>
      <c r="P59" s="407">
        <f t="shared" si="19"/>
        <v>17</v>
      </c>
      <c r="Q59" s="407">
        <f t="shared" si="19"/>
        <v>1</v>
      </c>
      <c r="R59" s="407">
        <f t="shared" si="19"/>
        <v>3</v>
      </c>
      <c r="S59" s="407"/>
      <c r="T59" s="408">
        <f>T58+T42</f>
        <v>3</v>
      </c>
      <c r="U59" s="406">
        <f>U58+U42</f>
        <v>26</v>
      </c>
      <c r="V59" s="407">
        <f>V58+V42</f>
        <v>9</v>
      </c>
      <c r="W59" s="407">
        <f>W58+W42</f>
        <v>17</v>
      </c>
      <c r="X59" s="76"/>
      <c r="Y59" s="409">
        <f>Y58+Y42</f>
        <v>24</v>
      </c>
      <c r="Z59" s="407">
        <f>Z58+Z42</f>
        <v>8</v>
      </c>
      <c r="AA59" s="407">
        <f>AA58+AA42</f>
        <v>16</v>
      </c>
      <c r="AB59" s="82"/>
    </row>
    <row r="60" spans="1:30" s="95" customFormat="1" ht="23.25" customHeight="1" x14ac:dyDescent="0.4">
      <c r="B60" s="96"/>
      <c r="C60" s="96"/>
      <c r="D60" s="318" t="s">
        <v>31</v>
      </c>
      <c r="E60" s="319"/>
      <c r="F60" s="260" t="s">
        <v>7</v>
      </c>
      <c r="G60" s="261"/>
      <c r="H60" s="261"/>
      <c r="I60" s="261"/>
      <c r="J60" s="261"/>
      <c r="K60" s="261"/>
      <c r="L60" s="261"/>
      <c r="M60" s="262"/>
      <c r="N60" s="410">
        <v>4</v>
      </c>
      <c r="O60" s="410"/>
      <c r="P60" s="410"/>
      <c r="Q60" s="410"/>
      <c r="R60" s="410"/>
      <c r="S60" s="410"/>
      <c r="T60" s="411"/>
      <c r="U60" s="367">
        <v>3</v>
      </c>
      <c r="V60" s="368"/>
      <c r="W60" s="368"/>
      <c r="X60" s="369"/>
      <c r="Y60" s="367">
        <v>1</v>
      </c>
      <c r="Z60" s="368"/>
      <c r="AA60" s="368"/>
      <c r="AB60" s="369"/>
    </row>
    <row r="61" spans="1:30" s="95" customFormat="1" ht="23.25" customHeight="1" x14ac:dyDescent="0.4">
      <c r="B61" s="96"/>
      <c r="C61" s="96"/>
      <c r="D61" s="320"/>
      <c r="E61" s="321"/>
      <c r="F61" s="248" t="s">
        <v>32</v>
      </c>
      <c r="G61" s="249"/>
      <c r="H61" s="249"/>
      <c r="I61" s="249"/>
      <c r="J61" s="249"/>
      <c r="K61" s="249"/>
      <c r="L61" s="249"/>
      <c r="M61" s="250"/>
      <c r="N61" s="412">
        <f>O59</f>
        <v>14</v>
      </c>
      <c r="O61" s="412"/>
      <c r="P61" s="412"/>
      <c r="Q61" s="412"/>
      <c r="R61" s="412"/>
      <c r="S61" s="412"/>
      <c r="T61" s="413"/>
      <c r="U61" s="376"/>
      <c r="V61" s="377">
        <v>6</v>
      </c>
      <c r="W61" s="377"/>
      <c r="X61" s="80"/>
      <c r="Y61" s="376"/>
      <c r="Z61" s="377">
        <v>8</v>
      </c>
      <c r="AA61" s="377"/>
      <c r="AB61" s="80"/>
    </row>
    <row r="62" spans="1:30" s="98" customFormat="1" ht="23.25" customHeight="1" x14ac:dyDescent="0.4">
      <c r="A62" s="97"/>
      <c r="C62" s="99"/>
      <c r="D62" s="320"/>
      <c r="E62" s="321"/>
      <c r="F62" s="248" t="s">
        <v>69</v>
      </c>
      <c r="G62" s="249"/>
      <c r="H62" s="249"/>
      <c r="I62" s="249"/>
      <c r="J62" s="249"/>
      <c r="K62" s="249"/>
      <c r="L62" s="249"/>
      <c r="M62" s="250"/>
      <c r="N62" s="414">
        <v>17</v>
      </c>
      <c r="O62" s="414"/>
      <c r="P62" s="414"/>
      <c r="Q62" s="414"/>
      <c r="R62" s="414"/>
      <c r="S62" s="414"/>
      <c r="T62" s="415"/>
      <c r="U62" s="416"/>
      <c r="V62" s="417">
        <v>10</v>
      </c>
      <c r="W62" s="417"/>
      <c r="X62" s="418"/>
      <c r="Y62" s="416"/>
      <c r="Z62" s="377">
        <v>7</v>
      </c>
      <c r="AA62" s="377"/>
      <c r="AB62" s="80"/>
    </row>
    <row r="63" spans="1:30" s="98" customFormat="1" ht="23.25" customHeight="1" x14ac:dyDescent="0.4">
      <c r="A63" s="100"/>
      <c r="C63" s="99"/>
      <c r="D63" s="320"/>
      <c r="E63" s="321"/>
      <c r="F63" s="248" t="s">
        <v>70</v>
      </c>
      <c r="G63" s="249"/>
      <c r="H63" s="249"/>
      <c r="I63" s="249"/>
      <c r="J63" s="249"/>
      <c r="K63" s="249"/>
      <c r="L63" s="249"/>
      <c r="M63" s="250"/>
      <c r="N63" s="414">
        <v>1</v>
      </c>
      <c r="O63" s="414"/>
      <c r="P63" s="414"/>
      <c r="Q63" s="414"/>
      <c r="R63" s="414"/>
      <c r="S63" s="414"/>
      <c r="T63" s="415"/>
      <c r="U63" s="416"/>
      <c r="V63" s="417"/>
      <c r="W63" s="417"/>
      <c r="X63" s="418"/>
      <c r="Y63" s="416"/>
      <c r="Z63" s="377"/>
      <c r="AA63" s="377">
        <v>1</v>
      </c>
      <c r="AB63" s="80"/>
    </row>
    <row r="64" spans="1:30" s="98" customFormat="1" ht="23.25" customHeight="1" x14ac:dyDescent="0.4">
      <c r="C64" s="99"/>
      <c r="D64" s="320"/>
      <c r="E64" s="321"/>
      <c r="F64" s="248" t="s">
        <v>8</v>
      </c>
      <c r="G64" s="249"/>
      <c r="H64" s="249"/>
      <c r="I64" s="249"/>
      <c r="J64" s="249"/>
      <c r="K64" s="249"/>
      <c r="L64" s="249"/>
      <c r="M64" s="250"/>
      <c r="N64" s="414"/>
      <c r="O64" s="414"/>
      <c r="P64" s="414"/>
      <c r="Q64" s="414"/>
      <c r="R64" s="414"/>
      <c r="S64" s="414"/>
      <c r="T64" s="415"/>
      <c r="U64" s="416"/>
      <c r="V64" s="417"/>
      <c r="W64" s="417"/>
      <c r="X64" s="418"/>
      <c r="Y64" s="416"/>
      <c r="Z64" s="377"/>
      <c r="AA64" s="377"/>
      <c r="AB64" s="80"/>
    </row>
    <row r="65" spans="1:30" s="98" customFormat="1" ht="23.25" customHeight="1" x14ac:dyDescent="0.4">
      <c r="A65" s="97"/>
      <c r="C65" s="99"/>
      <c r="D65" s="320"/>
      <c r="E65" s="321"/>
      <c r="F65" s="248" t="s">
        <v>9</v>
      </c>
      <c r="G65" s="249"/>
      <c r="H65" s="249"/>
      <c r="I65" s="249"/>
      <c r="J65" s="249"/>
      <c r="K65" s="249"/>
      <c r="L65" s="249"/>
      <c r="M65" s="250"/>
      <c r="N65" s="414">
        <v>3</v>
      </c>
      <c r="O65" s="414"/>
      <c r="P65" s="414"/>
      <c r="Q65" s="414"/>
      <c r="R65" s="414"/>
      <c r="S65" s="414"/>
      <c r="T65" s="415"/>
      <c r="U65" s="416"/>
      <c r="V65" s="417"/>
      <c r="W65" s="417">
        <v>3</v>
      </c>
      <c r="X65" s="418"/>
      <c r="Y65" s="416"/>
      <c r="Z65" s="377"/>
      <c r="AA65" s="377"/>
      <c r="AB65" s="80"/>
    </row>
    <row r="66" spans="1:30" s="98" customFormat="1" ht="23.25" customHeight="1" x14ac:dyDescent="0.4">
      <c r="A66" s="97"/>
      <c r="C66" s="99"/>
      <c r="D66" s="320"/>
      <c r="E66" s="321"/>
      <c r="F66" s="248" t="s">
        <v>10</v>
      </c>
      <c r="G66" s="249"/>
      <c r="H66" s="249"/>
      <c r="I66" s="249"/>
      <c r="J66" s="249"/>
      <c r="K66" s="249"/>
      <c r="L66" s="249"/>
      <c r="M66" s="250"/>
      <c r="N66" s="414"/>
      <c r="O66" s="414"/>
      <c r="P66" s="414"/>
      <c r="Q66" s="414"/>
      <c r="R66" s="414"/>
      <c r="S66" s="414"/>
      <c r="T66" s="415"/>
      <c r="U66" s="416"/>
      <c r="V66" s="417"/>
      <c r="W66" s="417"/>
      <c r="X66" s="418"/>
      <c r="Y66" s="416"/>
      <c r="Z66" s="377"/>
      <c r="AA66" s="377"/>
      <c r="AB66" s="80"/>
    </row>
    <row r="67" spans="1:30" s="98" customFormat="1" ht="23.25" customHeight="1" thickBot="1" x14ac:dyDescent="0.4">
      <c r="A67" s="100"/>
      <c r="C67" s="99"/>
      <c r="D67" s="322"/>
      <c r="E67" s="323"/>
      <c r="F67" s="263" t="s">
        <v>26</v>
      </c>
      <c r="G67" s="264"/>
      <c r="H67" s="264"/>
      <c r="I67" s="264"/>
      <c r="J67" s="264"/>
      <c r="K67" s="264"/>
      <c r="L67" s="264"/>
      <c r="M67" s="265"/>
      <c r="N67" s="419">
        <v>3</v>
      </c>
      <c r="O67" s="419"/>
      <c r="P67" s="419"/>
      <c r="Q67" s="419"/>
      <c r="R67" s="419"/>
      <c r="S67" s="419"/>
      <c r="T67" s="420"/>
      <c r="U67" s="421"/>
      <c r="V67" s="422"/>
      <c r="W67" s="422"/>
      <c r="X67" s="423">
        <v>2</v>
      </c>
      <c r="Y67" s="421"/>
      <c r="Z67" s="424"/>
      <c r="AA67" s="424"/>
      <c r="AB67" s="137">
        <v>1</v>
      </c>
    </row>
    <row r="68" spans="1:30" s="64" customFormat="1" ht="15" customHeight="1" x14ac:dyDescent="0.25">
      <c r="A68" s="49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2"/>
      <c r="AA68" s="102"/>
      <c r="AB68" s="102"/>
    </row>
    <row r="69" spans="1:30" s="64" customFormat="1" ht="25.5" customHeight="1" x14ac:dyDescent="0.25">
      <c r="A69" s="49"/>
      <c r="B69" s="317" t="s">
        <v>97</v>
      </c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</row>
    <row r="70" spans="1:30" s="64" customFormat="1" ht="25.5" customHeight="1" x14ac:dyDescent="0.3">
      <c r="A70" s="49"/>
      <c r="B70" s="104"/>
      <c r="H70" s="101"/>
      <c r="I70" s="101"/>
      <c r="J70" s="102"/>
      <c r="K70" s="102"/>
      <c r="L70" s="102"/>
    </row>
    <row r="71" spans="1:30" s="64" customFormat="1" ht="39" customHeight="1" x14ac:dyDescent="0.25">
      <c r="A71" s="49"/>
      <c r="B71" s="103" t="s">
        <v>85</v>
      </c>
      <c r="H71" s="101"/>
      <c r="I71" s="101"/>
      <c r="J71" s="102"/>
      <c r="K71" s="102"/>
      <c r="L71" s="102"/>
    </row>
    <row r="72" spans="1:30" s="35" customFormat="1" ht="31.8" customHeight="1" x14ac:dyDescent="0.25">
      <c r="A72" s="44"/>
      <c r="B72" s="105" t="s">
        <v>84</v>
      </c>
      <c r="C72" s="45"/>
      <c r="D72" s="45"/>
      <c r="E72" s="45"/>
      <c r="F72" s="45"/>
      <c r="G72" s="45"/>
      <c r="H72" s="45"/>
      <c r="I72" s="45"/>
      <c r="J72" s="46"/>
      <c r="K72" s="46"/>
      <c r="L72" s="12"/>
      <c r="M72" s="47"/>
      <c r="N72" s="47"/>
      <c r="AC72" s="49"/>
      <c r="AD72" s="49"/>
    </row>
    <row r="73" spans="1:30" s="35" customFormat="1" ht="16.5" customHeight="1" x14ac:dyDescent="0.3">
      <c r="A73" s="44"/>
      <c r="B73" s="50"/>
      <c r="C73" s="45"/>
      <c r="D73" s="46"/>
      <c r="E73" s="46"/>
      <c r="F73" s="46"/>
      <c r="G73" s="46"/>
      <c r="H73" s="46"/>
      <c r="I73" s="46"/>
      <c r="J73" s="46"/>
      <c r="K73" s="46"/>
      <c r="L73" s="51"/>
      <c r="M73" s="48"/>
      <c r="N73" s="52"/>
      <c r="O73" s="52"/>
      <c r="P73" s="53"/>
      <c r="Q73" s="53"/>
      <c r="R73" s="54"/>
      <c r="S73" s="53"/>
      <c r="T73" s="53"/>
      <c r="U73" s="53"/>
      <c r="V73" s="53"/>
      <c r="W73" s="53"/>
      <c r="X73" s="55"/>
      <c r="Y73" s="56"/>
      <c r="Z73" s="56"/>
      <c r="AA73" s="56"/>
      <c r="AB73" s="56"/>
      <c r="AC73" s="57"/>
      <c r="AD73" s="58"/>
    </row>
    <row r="74" spans="1:30" s="35" customFormat="1" ht="16.5" customHeight="1" x14ac:dyDescent="0.3">
      <c r="A74" s="44"/>
      <c r="B74" s="50"/>
      <c r="C74" s="45"/>
      <c r="D74" s="46"/>
      <c r="E74" s="46"/>
      <c r="F74" s="46"/>
      <c r="G74" s="46"/>
      <c r="H74" s="46"/>
      <c r="I74" s="46"/>
      <c r="J74" s="46"/>
      <c r="K74" s="46"/>
      <c r="L74" s="51"/>
      <c r="M74" s="48"/>
      <c r="N74" s="52"/>
      <c r="O74" s="52"/>
      <c r="P74" s="53"/>
      <c r="Q74" s="53"/>
      <c r="R74" s="53"/>
      <c r="S74" s="53"/>
      <c r="T74" s="53"/>
      <c r="U74" s="53"/>
      <c r="V74" s="53"/>
      <c r="W74" s="53"/>
      <c r="X74" s="55"/>
      <c r="Y74" s="56"/>
      <c r="Z74" s="56"/>
      <c r="AA74" s="56"/>
      <c r="AB74" s="56"/>
      <c r="AD74" s="59"/>
    </row>
    <row r="75" spans="1:30" s="35" customFormat="1" ht="15" customHeight="1" x14ac:dyDescent="0.3">
      <c r="A75" s="44"/>
      <c r="B75" s="50"/>
      <c r="C75" s="45"/>
      <c r="D75" s="45"/>
      <c r="E75" s="45"/>
      <c r="F75" s="45"/>
      <c r="G75" s="45"/>
      <c r="H75" s="45"/>
      <c r="I75" s="45"/>
      <c r="J75" s="46"/>
      <c r="K75" s="46"/>
      <c r="L75" s="12"/>
      <c r="M75" s="47"/>
      <c r="N75" s="47"/>
      <c r="O75" s="52"/>
      <c r="P75" s="53"/>
      <c r="Q75" s="53"/>
      <c r="R75" s="53"/>
      <c r="S75" s="53"/>
      <c r="T75" s="53"/>
      <c r="U75" s="53"/>
      <c r="V75" s="53"/>
      <c r="W75" s="53"/>
      <c r="X75" s="55"/>
      <c r="Y75" s="56"/>
      <c r="Z75" s="56"/>
      <c r="AA75" s="56"/>
      <c r="AB75" s="56"/>
      <c r="AD75" s="59"/>
    </row>
    <row r="76" spans="1:30" s="35" customFormat="1" ht="16.5" customHeight="1" x14ac:dyDescent="0.3">
      <c r="A76" s="44"/>
      <c r="B76" s="21"/>
      <c r="C76" s="45"/>
      <c r="D76" s="46"/>
      <c r="E76" s="46"/>
      <c r="F76" s="46"/>
      <c r="G76" s="46"/>
      <c r="H76" s="46"/>
      <c r="I76" s="46"/>
      <c r="J76" s="46"/>
      <c r="K76" s="46"/>
      <c r="L76" s="51"/>
      <c r="M76" s="48"/>
      <c r="O76" s="52"/>
      <c r="P76" s="53"/>
      <c r="Q76" s="53"/>
      <c r="R76" s="54"/>
      <c r="S76" s="53"/>
      <c r="T76" s="53"/>
      <c r="U76" s="53"/>
      <c r="V76" s="53"/>
      <c r="W76" s="53"/>
      <c r="X76" s="55"/>
      <c r="Y76" s="56"/>
      <c r="Z76" s="56"/>
      <c r="AA76" s="56"/>
      <c r="AB76" s="56"/>
      <c r="AC76" s="57"/>
      <c r="AD76" s="58"/>
    </row>
    <row r="77" spans="1:30" s="35" customFormat="1" ht="15.75" customHeight="1" x14ac:dyDescent="0.25">
      <c r="A77" s="44"/>
      <c r="B77" s="60"/>
      <c r="C77" s="45"/>
      <c r="D77" s="46"/>
      <c r="E77" s="46"/>
      <c r="F77" s="46"/>
      <c r="G77" s="46"/>
      <c r="H77" s="46"/>
      <c r="I77" s="46"/>
      <c r="J77" s="46"/>
      <c r="K77" s="46"/>
      <c r="L77" s="51"/>
      <c r="M77" s="48"/>
      <c r="O77" s="52"/>
      <c r="P77" s="61"/>
      <c r="Q77" s="61"/>
      <c r="R77" s="61"/>
      <c r="S77" s="61"/>
      <c r="T77" s="61"/>
      <c r="U77" s="61"/>
      <c r="V77" s="61"/>
      <c r="W77" s="61"/>
      <c r="X77" s="61"/>
      <c r="Y77" s="60"/>
      <c r="Z77" s="61"/>
      <c r="AA77" s="46"/>
      <c r="AB77" s="44"/>
      <c r="AD77" s="62"/>
    </row>
    <row r="78" spans="1:30" ht="15" x14ac:dyDescent="0.25">
      <c r="C78" s="45"/>
      <c r="D78" s="45"/>
      <c r="E78" s="45"/>
      <c r="F78" s="45"/>
      <c r="G78" s="45"/>
      <c r="H78" s="45"/>
      <c r="I78" s="45"/>
      <c r="J78" s="46"/>
      <c r="K78" s="46"/>
      <c r="L78" s="12"/>
      <c r="M78" s="47"/>
      <c r="N78" s="47"/>
      <c r="O78" s="1"/>
      <c r="AC78" s="64"/>
      <c r="AD78" s="64"/>
    </row>
    <row r="79" spans="1:30" ht="15" x14ac:dyDescent="0.25">
      <c r="C79" s="46"/>
      <c r="D79" s="46"/>
      <c r="E79" s="46"/>
      <c r="F79" s="46"/>
      <c r="G79" s="46"/>
      <c r="H79" s="46"/>
      <c r="I79" s="46"/>
      <c r="J79" s="46"/>
      <c r="K79" s="46"/>
      <c r="L79" s="51"/>
      <c r="M79" s="48"/>
      <c r="N79" s="35"/>
      <c r="P79" s="1"/>
      <c r="Q79" s="1"/>
      <c r="R79" s="1"/>
      <c r="S79" s="1"/>
      <c r="AC79" s="64"/>
      <c r="AD79" s="64"/>
    </row>
    <row r="80" spans="1:30" x14ac:dyDescent="0.25">
      <c r="K80" s="1"/>
      <c r="L80" s="1"/>
      <c r="M80" s="20"/>
      <c r="N80" s="1"/>
      <c r="O80" s="1"/>
      <c r="P80" s="1"/>
      <c r="Q80" s="1"/>
      <c r="R80" s="1"/>
      <c r="S80" s="1"/>
      <c r="AC80" s="47"/>
      <c r="AD80" s="47"/>
    </row>
    <row r="81" spans="3:30" x14ac:dyDescent="0.25">
      <c r="K81" s="1"/>
      <c r="O81" s="1"/>
    </row>
    <row r="82" spans="3:30" s="64" customFormat="1" ht="25.5" customHeight="1" x14ac:dyDescent="0.2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3:30" s="64" customFormat="1" ht="24" customHeight="1" x14ac:dyDescent="0.25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7"/>
      <c r="AD83" s="107"/>
    </row>
    <row r="84" spans="3:30" s="64" customFormat="1" ht="18" customHeight="1" x14ac:dyDescent="0.2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10"/>
      <c r="AD84" s="110"/>
    </row>
    <row r="85" spans="3:30" s="64" customFormat="1" ht="18" customHeight="1" x14ac:dyDescent="0.25">
      <c r="C85" s="111"/>
      <c r="D85" s="112"/>
      <c r="E85" s="112"/>
      <c r="F85" s="112"/>
      <c r="G85" s="112"/>
      <c r="H85" s="113"/>
      <c r="I85" s="114"/>
      <c r="J85" s="115"/>
      <c r="K85" s="115"/>
      <c r="L85" s="116"/>
      <c r="M85" s="116"/>
      <c r="N85" s="117"/>
      <c r="O85" s="118"/>
      <c r="P85" s="119"/>
      <c r="Q85" s="119"/>
      <c r="R85" s="119"/>
      <c r="S85" s="119"/>
      <c r="T85" s="119"/>
      <c r="U85" s="119"/>
      <c r="V85" s="119"/>
      <c r="W85" s="120"/>
      <c r="X85" s="120"/>
      <c r="Y85" s="120"/>
      <c r="Z85" s="120"/>
      <c r="AA85" s="120"/>
      <c r="AB85" s="120"/>
      <c r="AC85" s="121"/>
      <c r="AD85" s="121"/>
    </row>
  </sheetData>
  <mergeCells count="71">
    <mergeCell ref="B43:AB43"/>
    <mergeCell ref="H10:O10"/>
    <mergeCell ref="H11:O12"/>
    <mergeCell ref="V6:AB6"/>
    <mergeCell ref="V7:AB8"/>
    <mergeCell ref="V10:AB10"/>
    <mergeCell ref="V11:AB12"/>
    <mergeCell ref="H8:O8"/>
    <mergeCell ref="B69:AB69"/>
    <mergeCell ref="E16:E22"/>
    <mergeCell ref="D60:E67"/>
    <mergeCell ref="B41:D41"/>
    <mergeCell ref="B57:D57"/>
    <mergeCell ref="B30:D30"/>
    <mergeCell ref="B42:D42"/>
    <mergeCell ref="F16:F22"/>
    <mergeCell ref="D16:D22"/>
    <mergeCell ref="F64:M64"/>
    <mergeCell ref="F65:M65"/>
    <mergeCell ref="B24:AB24"/>
    <mergeCell ref="B25:AB25"/>
    <mergeCell ref="B31:AB31"/>
    <mergeCell ref="B59:D59"/>
    <mergeCell ref="S17:S22"/>
    <mergeCell ref="A1:AB1"/>
    <mergeCell ref="A2:AB2"/>
    <mergeCell ref="A3:AB3"/>
    <mergeCell ref="A4:AB4"/>
    <mergeCell ref="B16:B22"/>
    <mergeCell ref="C16:C22"/>
    <mergeCell ref="H16:H22"/>
    <mergeCell ref="I16:M16"/>
    <mergeCell ref="N16:T16"/>
    <mergeCell ref="N17:N22"/>
    <mergeCell ref="O17:O22"/>
    <mergeCell ref="P17:P22"/>
    <mergeCell ref="H6:O6"/>
    <mergeCell ref="U18:AB18"/>
    <mergeCell ref="B6:C6"/>
    <mergeCell ref="F62:M62"/>
    <mergeCell ref="J18:J22"/>
    <mergeCell ref="U21:X21"/>
    <mergeCell ref="Y21:AB21"/>
    <mergeCell ref="G16:G22"/>
    <mergeCell ref="Q17:Q22"/>
    <mergeCell ref="R17:R22"/>
    <mergeCell ref="U19:AB19"/>
    <mergeCell ref="I17:I22"/>
    <mergeCell ref="J17:L17"/>
    <mergeCell ref="M17:M22"/>
    <mergeCell ref="U20:X20"/>
    <mergeCell ref="Y20:AB20"/>
    <mergeCell ref="U16:AB17"/>
    <mergeCell ref="K18:K22"/>
    <mergeCell ref="L18:L22"/>
    <mergeCell ref="F63:M63"/>
    <mergeCell ref="T17:T22"/>
    <mergeCell ref="N67:T67"/>
    <mergeCell ref="N64:T64"/>
    <mergeCell ref="N65:T65"/>
    <mergeCell ref="N66:T66"/>
    <mergeCell ref="N61:T61"/>
    <mergeCell ref="N62:T62"/>
    <mergeCell ref="N63:T63"/>
    <mergeCell ref="N60:T60"/>
    <mergeCell ref="B44:AB44"/>
    <mergeCell ref="B58:D58"/>
    <mergeCell ref="F60:M60"/>
    <mergeCell ref="F66:M66"/>
    <mergeCell ref="F67:M67"/>
    <mergeCell ref="F61:M61"/>
  </mergeCells>
  <pageMargins left="0.31496062992125984" right="0" top="0.43307086614173229" bottom="0" header="0" footer="0"/>
  <pageSetup paperSize="9" scale="2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 engl 1 form (2023-2024)</vt:lpstr>
      <vt:lpstr>'РНП engl 1 form (2023-2024)'!Область_печати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ZTM</dc:creator>
  <cp:lastModifiedBy>NATA</cp:lastModifiedBy>
  <cp:lastPrinted>2023-06-09T20:38:22Z</cp:lastPrinted>
  <dcterms:created xsi:type="dcterms:W3CDTF">2018-02-21T13:00:29Z</dcterms:created>
  <dcterms:modified xsi:type="dcterms:W3CDTF">2023-06-12T08:11:48Z</dcterms:modified>
</cp:coreProperties>
</file>