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er\КПИ\р.с\2024\ІНОЗЕМЦІ\англ НП та РНП для іноземців\РНП бак\"/>
    </mc:Choice>
  </mc:AlternateContent>
  <bookViews>
    <workbookView xWindow="0" yWindow="0" windowWidth="16392" windowHeight="5352"/>
  </bookViews>
  <sheets>
    <sheet name="4 курс англ. бакалавр НП 2020" sheetId="1" r:id="rId1"/>
  </sheets>
  <definedNames>
    <definedName name="_xlnm.Print_Area" localSheetId="0">'4 курс англ. бакалавр НП 2020'!$A$1:$AO$84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I47" i="1"/>
  <c r="H47" i="1"/>
  <c r="M47" i="1" s="1"/>
  <c r="AA44" i="1"/>
  <c r="Z44" i="1"/>
  <c r="I44" i="1"/>
  <c r="H44" i="1"/>
  <c r="M44" i="1" l="1"/>
  <c r="Y48" i="1"/>
  <c r="Y49" i="1" s="1"/>
  <c r="W48" i="1"/>
  <c r="W49" i="1" s="1"/>
  <c r="V48" i="1"/>
  <c r="V49" i="1" s="1"/>
  <c r="U48" i="1"/>
  <c r="U49" i="1" s="1"/>
  <c r="AA48" i="1"/>
  <c r="AA49" i="1" s="1"/>
  <c r="Z48" i="1"/>
  <c r="Z49" i="1" s="1"/>
  <c r="V37" i="1"/>
  <c r="W37" i="1"/>
  <c r="U37" i="1"/>
  <c r="J37" i="1"/>
  <c r="J38" i="1" s="1"/>
  <c r="K37" i="1"/>
  <c r="G37" i="1"/>
  <c r="I32" i="1"/>
  <c r="H32" i="1"/>
  <c r="AA31" i="1"/>
  <c r="Z31" i="1"/>
  <c r="AA30" i="1"/>
  <c r="Z30" i="1"/>
  <c r="Z37" i="1" s="1"/>
  <c r="I30" i="1"/>
  <c r="H30" i="1"/>
  <c r="I31" i="1"/>
  <c r="H31" i="1"/>
  <c r="AA37" i="1" l="1"/>
  <c r="Y30" i="1"/>
  <c r="Y37" i="1" s="1"/>
  <c r="M30" i="1"/>
  <c r="M31" i="1"/>
  <c r="M37" i="1" l="1"/>
  <c r="L75" i="1"/>
  <c r="L74" i="1"/>
  <c r="L72" i="1"/>
  <c r="L76" i="1" l="1"/>
  <c r="P49" i="1"/>
  <c r="Q49" i="1"/>
  <c r="T49" i="1"/>
  <c r="O49" i="1"/>
  <c r="I42" i="1"/>
  <c r="I43" i="1"/>
  <c r="I45" i="1"/>
  <c r="I46" i="1"/>
  <c r="I41" i="1"/>
  <c r="J48" i="1"/>
  <c r="J49" i="1" s="1"/>
  <c r="K48" i="1"/>
  <c r="K49" i="1" s="1"/>
  <c r="G49" i="1"/>
  <c r="H43" i="1"/>
  <c r="H45" i="1"/>
  <c r="H46" i="1"/>
  <c r="H42" i="1"/>
  <c r="H41" i="1"/>
  <c r="P38" i="1"/>
  <c r="Q38" i="1"/>
  <c r="R38" i="1"/>
  <c r="T38" i="1"/>
  <c r="O38" i="1"/>
  <c r="N38" i="1"/>
  <c r="N50" i="1" s="1"/>
  <c r="N51" i="1" s="1"/>
  <c r="I33" i="1"/>
  <c r="I37" i="1" s="1"/>
  <c r="M42" i="1" l="1"/>
  <c r="R50" i="1"/>
  <c r="N54" i="1" s="1"/>
  <c r="O50" i="1"/>
  <c r="N52" i="1" s="1"/>
  <c r="Q50" i="1"/>
  <c r="N56" i="1" s="1"/>
  <c r="T50" i="1"/>
  <c r="N58" i="1" s="1"/>
  <c r="P50" i="1"/>
  <c r="H48" i="1"/>
  <c r="H49" i="1" s="1"/>
  <c r="M45" i="1"/>
  <c r="M46" i="1"/>
  <c r="M43" i="1"/>
  <c r="M41" i="1"/>
  <c r="I48" i="1"/>
  <c r="I49" i="1" s="1"/>
  <c r="H35" i="1"/>
  <c r="H36" i="1"/>
  <c r="H34" i="1"/>
  <c r="H33" i="1"/>
  <c r="AA28" i="1"/>
  <c r="AA38" i="1" s="1"/>
  <c r="AA50" i="1" s="1"/>
  <c r="Z38" i="1"/>
  <c r="Z50" i="1" s="1"/>
  <c r="Y28" i="1"/>
  <c r="Y38" i="1" s="1"/>
  <c r="Y50" i="1" s="1"/>
  <c r="W28" i="1"/>
  <c r="W38" i="1" s="1"/>
  <c r="W50" i="1" s="1"/>
  <c r="V38" i="1"/>
  <c r="V50" i="1" s="1"/>
  <c r="U28" i="1"/>
  <c r="U38" i="1" s="1"/>
  <c r="U50" i="1" s="1"/>
  <c r="K28" i="1"/>
  <c r="K38" i="1" s="1"/>
  <c r="I27" i="1"/>
  <c r="G28" i="1"/>
  <c r="H27" i="1"/>
  <c r="G38" i="1" l="1"/>
  <c r="G50" i="1" s="1"/>
  <c r="H37" i="1"/>
  <c r="M48" i="1"/>
  <c r="M49" i="1" s="1"/>
  <c r="M27" i="1"/>
  <c r="M28" i="1" s="1"/>
  <c r="M38" i="1" s="1"/>
  <c r="I28" i="1"/>
  <c r="J50" i="1"/>
  <c r="K50" i="1"/>
  <c r="H28" i="1"/>
  <c r="I38" i="1" l="1"/>
  <c r="I50" i="1" s="1"/>
  <c r="H38" i="1"/>
  <c r="H50" i="1" s="1"/>
  <c r="M50" i="1"/>
</calcChain>
</file>

<file path=xl/sharedStrings.xml><?xml version="1.0" encoding="utf-8"?>
<sst xmlns="http://schemas.openxmlformats.org/spreadsheetml/2006/main" count="157" uniqueCount="121">
  <si>
    <t>MINISTRY OF EDUCATION AND SCIENCE OF UKRAINE</t>
  </si>
  <si>
    <t>National Technical University of Ukraine "Igor Sikorsky Kyiv Polytechnic Institute"</t>
  </si>
  <si>
    <t>APPROVED BY</t>
  </si>
  <si>
    <t>full-time</t>
  </si>
  <si>
    <t>of Igor Sikorsky Kyiv Polytechnic Institute</t>
  </si>
  <si>
    <t>Qualification</t>
  </si>
  <si>
    <t>Department</t>
  </si>
  <si>
    <t>Number of hours</t>
  </si>
  <si>
    <t xml:space="preserve">Total </t>
  </si>
  <si>
    <t>Exams</t>
  </si>
  <si>
    <t>Course projects</t>
  </si>
  <si>
    <t>Calc.&amp;graph works</t>
  </si>
  <si>
    <t>Home tests</t>
  </si>
  <si>
    <t>Lectures</t>
  </si>
  <si>
    <t>Laboratory</t>
  </si>
  <si>
    <t>18 weeks</t>
  </si>
  <si>
    <t>Total</t>
  </si>
  <si>
    <t>TOTAL</t>
  </si>
  <si>
    <t>Bachelor</t>
  </si>
  <si>
    <t>Graduation Department</t>
  </si>
  <si>
    <t>Study duration</t>
  </si>
  <si>
    <t>Code</t>
  </si>
  <si>
    <t>ECTS Credits</t>
  </si>
  <si>
    <t>Practical</t>
  </si>
  <si>
    <t xml:space="preserve">Self-study </t>
  </si>
  <si>
    <t>Final Tests</t>
  </si>
  <si>
    <t>Classroom hours per weeks</t>
  </si>
  <si>
    <t xml:space="preserve"> total number of  part І.2</t>
  </si>
  <si>
    <t>Classroom hours</t>
  </si>
  <si>
    <t>Types of сontrol distributed on semesters</t>
  </si>
  <si>
    <t xml:space="preserve">3 years 10 months </t>
  </si>
  <si>
    <t>Form of study</t>
  </si>
  <si>
    <t xml:space="preserve">Number of </t>
  </si>
  <si>
    <t>Final tests</t>
  </si>
  <si>
    <t>WORK CURRICULUM</t>
  </si>
  <si>
    <t>_____________  Anatolii Melnychenko</t>
  </si>
  <si>
    <t xml:space="preserve">Еducational components 
</t>
  </si>
  <si>
    <t>Module tests</t>
  </si>
  <si>
    <t>1. NORMATIVE educational components</t>
  </si>
  <si>
    <t>1.1. General training cycle</t>
  </si>
  <si>
    <t xml:space="preserve"> 1.2. Vocational training cycle</t>
  </si>
  <si>
    <t>TOTAL of NORMATIVE educational components</t>
  </si>
  <si>
    <t>2. ELECTIVE educational components</t>
  </si>
  <si>
    <t>TOTAL of ELECTIVE educational components</t>
  </si>
  <si>
    <t>total number of part 2.2</t>
  </si>
  <si>
    <t xml:space="preserve"> total number of  part 1.1</t>
  </si>
  <si>
    <t>International Economics</t>
  </si>
  <si>
    <t>English for Humanities № 3</t>
  </si>
  <si>
    <t>Management and Marketing</t>
  </si>
  <si>
    <t>Bachelor of Economics</t>
  </si>
  <si>
    <t>Multinational Corporations</t>
  </si>
  <si>
    <t>International financial system: International Finance</t>
  </si>
  <si>
    <t>Pre-diploma Practice</t>
  </si>
  <si>
    <t>Bachelor Thesis Designing</t>
  </si>
  <si>
    <t>Х</t>
  </si>
  <si>
    <t>ECTS hours</t>
  </si>
  <si>
    <t>4st YEAR</t>
  </si>
  <si>
    <t>7th Semester</t>
  </si>
  <si>
    <t>8th Semesters</t>
  </si>
  <si>
    <t>9 weeks</t>
  </si>
  <si>
    <t>Foreign Language for Professional Purposes: Practical Foreign Language Course for Professional Communication II</t>
  </si>
  <si>
    <t>Multinational Corporations. Coursework</t>
  </si>
  <si>
    <t>Amount of contract students</t>
  </si>
  <si>
    <t>2.2. Vocational training cycle (Оptional subjetcs from department catalogue)</t>
  </si>
  <si>
    <t>Head of the Department   ________________/ Serhii VOITKO /</t>
  </si>
  <si>
    <t>Practice</t>
  </si>
  <si>
    <t>#</t>
  </si>
  <si>
    <t>Type of practice</t>
  </si>
  <si>
    <t>Deadline</t>
  </si>
  <si>
    <t>Duration in weeks</t>
  </si>
  <si>
    <t>Semester</t>
  </si>
  <si>
    <t>№</t>
  </si>
  <si>
    <t>Type of work</t>
  </si>
  <si>
    <t>Norm in hours</t>
  </si>
  <si>
    <t>Chair</t>
  </si>
  <si>
    <t>Number of students</t>
  </si>
  <si>
    <t>Hours in general</t>
  </si>
  <si>
    <t>B</t>
  </si>
  <si>
    <t>C</t>
  </si>
  <si>
    <t>Guides</t>
  </si>
  <si>
    <t>Consultancy</t>
  </si>
  <si>
    <t>Reviewing</t>
  </si>
  <si>
    <t>0,5*4=2</t>
  </si>
  <si>
    <t>2</t>
  </si>
  <si>
    <t>total hours</t>
  </si>
  <si>
    <t xml:space="preserve">Defense of  Bachelor Thesis </t>
  </si>
  <si>
    <t>APPLICANTS CERTIFICATION</t>
  </si>
  <si>
    <t xml:space="preserve">TYPE OF APPLICANTS CERTIFICATION </t>
  </si>
  <si>
    <t>HOURS DISTRIBUTION  FOR PREPARATION AND DEFENSE OF BACHELOR THESIS</t>
  </si>
  <si>
    <t>21</t>
  </si>
  <si>
    <t>on 2023/2024 academic year</t>
  </si>
  <si>
    <t>(Enrolment 2020)</t>
  </si>
  <si>
    <t>____________  2023</t>
  </si>
  <si>
    <t>УС-03 (0+1)</t>
  </si>
  <si>
    <t>Functional-cost analysis</t>
  </si>
  <si>
    <t>International Accounts and Currency Operations</t>
  </si>
  <si>
    <t>Taxation</t>
  </si>
  <si>
    <t xml:space="preserve">Innovative Fundraising </t>
  </si>
  <si>
    <t>Risks and International Business Climate</t>
  </si>
  <si>
    <t>Organization of Production</t>
  </si>
  <si>
    <t>Logistics in the Organization of International Transportation</t>
  </si>
  <si>
    <t>International Consulting</t>
  </si>
  <si>
    <t xml:space="preserve">International Innovative Activity </t>
  </si>
  <si>
    <t>15.04.2024-18.05.2024</t>
  </si>
  <si>
    <t>17.06.2024-30.06.2024</t>
  </si>
  <si>
    <t>1</t>
  </si>
  <si>
    <t>Approved by Faculty Academic Council, Meeting protocol  № 9 from  27.03. 2023</t>
  </si>
  <si>
    <t>EC</t>
  </si>
  <si>
    <t>Industrial marketing</t>
  </si>
  <si>
    <t>Essay</t>
  </si>
  <si>
    <t xml:space="preserve">Module  tests  </t>
  </si>
  <si>
    <t>Courseworks</t>
  </si>
  <si>
    <t xml:space="preserve"> </t>
  </si>
  <si>
    <t xml:space="preserve">Faculty </t>
  </si>
  <si>
    <t>Faculty Dean                              _____________/Marina KRAVCHENKO /</t>
  </si>
  <si>
    <t>Educational  program</t>
  </si>
  <si>
    <t xml:space="preserve">Speciality   </t>
  </si>
  <si>
    <t xml:space="preserve"> Level</t>
  </si>
  <si>
    <t>Amount of budget students</t>
  </si>
  <si>
    <t>Vice-rector for academic duties</t>
  </si>
  <si>
    <t>051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</si>
</sst>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 Cyr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8"/>
      <name val="Arial"/>
      <family val="2"/>
    </font>
    <font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name val="Arial"/>
      <family val="2"/>
      <charset val="204"/>
    </font>
    <font>
      <sz val="12"/>
      <name val="Arial"/>
      <family val="2"/>
    </font>
    <font>
      <sz val="15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i/>
      <sz val="14"/>
      <name val="Arial"/>
      <family val="2"/>
      <charset val="204"/>
    </font>
    <font>
      <i/>
      <sz val="16"/>
      <name val="Arial"/>
      <family val="2"/>
      <charset val="204"/>
    </font>
    <font>
      <sz val="16"/>
      <name val="Arial Cyr"/>
      <charset val="204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b/>
      <i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0"/>
      <color indexed="10"/>
      <name val="Arial Cyr"/>
      <charset val="204"/>
    </font>
    <font>
      <b/>
      <sz val="16"/>
      <name val="Arial Cyr"/>
      <charset val="204"/>
    </font>
    <font>
      <b/>
      <i/>
      <sz val="16"/>
      <name val="Arial"/>
      <family val="2"/>
      <charset val="204"/>
    </font>
    <font>
      <sz val="18"/>
      <name val="Arial"/>
      <family val="2"/>
      <charset val="204"/>
    </font>
    <font>
      <sz val="26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2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2"/>
      <name val="Times New Roman"/>
      <family val="1"/>
      <charset val="204"/>
    </font>
    <font>
      <b/>
      <sz val="22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22"/>
      <name val="Arial Cyr"/>
      <charset val="204"/>
    </font>
    <font>
      <b/>
      <sz val="36"/>
      <name val="Arial"/>
      <family val="2"/>
      <charset val="204"/>
    </font>
    <font>
      <b/>
      <sz val="18"/>
      <name val="Times New Roman"/>
      <family val="1"/>
      <charset val="204"/>
    </font>
    <font>
      <b/>
      <sz val="2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5">
    <xf numFmtId="0" fontId="0" fillId="0" borderId="0" xfId="0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Protection="1"/>
    <xf numFmtId="0" fontId="18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22" fillId="0" borderId="0" xfId="0" applyFont="1" applyBorder="1" applyProtection="1"/>
    <xf numFmtId="0" fontId="12" fillId="0" borderId="0" xfId="0" applyFont="1" applyBorder="1" applyProtection="1"/>
    <xf numFmtId="0" fontId="6" fillId="0" borderId="0" xfId="0" applyFont="1" applyFill="1" applyBorder="1" applyProtection="1"/>
    <xf numFmtId="0" fontId="24" fillId="0" borderId="0" xfId="0" applyFont="1" applyFill="1" applyBorder="1" applyProtection="1"/>
    <xf numFmtId="0" fontId="23" fillId="0" borderId="0" xfId="0" applyFont="1" applyBorder="1" applyProtection="1"/>
    <xf numFmtId="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5" fillId="2" borderId="0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32" xfId="0" applyNumberFormat="1" applyFont="1" applyFill="1" applyBorder="1" applyAlignment="1" applyProtection="1">
      <alignment horizontal="center" vertical="center"/>
    </xf>
    <xf numFmtId="0" fontId="1" fillId="2" borderId="5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/>
    <xf numFmtId="0" fontId="1" fillId="2" borderId="45" xfId="0" applyNumberFormat="1" applyFont="1" applyFill="1" applyBorder="1" applyAlignment="1" applyProtection="1">
      <alignment horizontal="center" vertical="center"/>
    </xf>
    <xf numFmtId="0" fontId="1" fillId="2" borderId="49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/>
    </xf>
    <xf numFmtId="49" fontId="9" fillId="2" borderId="0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/>
    <xf numFmtId="49" fontId="2" fillId="2" borderId="0" xfId="0" applyNumberFormat="1" applyFont="1" applyFill="1" applyBorder="1" applyProtection="1"/>
    <xf numFmtId="0" fontId="13" fillId="2" borderId="29" xfId="0" applyFont="1" applyFill="1" applyBorder="1" applyAlignment="1" applyProtection="1">
      <alignment horizontal="center" vertical="center"/>
    </xf>
    <xf numFmtId="0" fontId="21" fillId="2" borderId="32" xfId="0" applyNumberFormat="1" applyFont="1" applyFill="1" applyBorder="1" applyAlignment="1" applyProtection="1">
      <alignment horizontal="center" vertical="center"/>
    </xf>
    <xf numFmtId="0" fontId="21" fillId="2" borderId="21" xfId="0" applyNumberFormat="1" applyFont="1" applyFill="1" applyBorder="1" applyAlignment="1" applyProtection="1">
      <alignment horizontal="center" vertical="center"/>
    </xf>
    <xf numFmtId="0" fontId="21" fillId="2" borderId="29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left" vertical="top" wrapText="1"/>
    </xf>
    <xf numFmtId="0" fontId="23" fillId="2" borderId="0" xfId="0" applyFont="1" applyFill="1" applyBorder="1" applyProtection="1"/>
    <xf numFmtId="0" fontId="12" fillId="2" borderId="0" xfId="0" applyFont="1" applyFill="1" applyBorder="1" applyProtection="1"/>
    <xf numFmtId="0" fontId="20" fillId="2" borderId="0" xfId="0" applyFont="1" applyFill="1" applyBorder="1" applyAlignment="1" applyProtection="1">
      <alignment horizontal="right"/>
    </xf>
    <xf numFmtId="0" fontId="20" fillId="2" borderId="0" xfId="0" applyNumberFormat="1" applyFont="1" applyFill="1" applyBorder="1" applyAlignment="1" applyProtection="1">
      <alignment horizontal="left" vertical="justify"/>
    </xf>
    <xf numFmtId="49" fontId="20" fillId="2" borderId="0" xfId="0" applyNumberFormat="1" applyFont="1" applyFill="1" applyBorder="1" applyAlignment="1" applyProtection="1">
      <alignment horizontal="left" vertical="justify"/>
    </xf>
    <xf numFmtId="0" fontId="2" fillId="2" borderId="0" xfId="0" applyFont="1" applyFill="1" applyBorder="1" applyProtection="1"/>
    <xf numFmtId="0" fontId="32" fillId="2" borderId="0" xfId="0" applyNumberFormat="1" applyFont="1" applyFill="1" applyBorder="1" applyAlignment="1" applyProtection="1">
      <alignment horizontal="left" vertical="justify"/>
    </xf>
    <xf numFmtId="0" fontId="1" fillId="2" borderId="34" xfId="0" applyFont="1" applyFill="1" applyBorder="1" applyAlignment="1" applyProtection="1">
      <alignment horizontal="left" vertical="center" wrapText="1" shrinkToFit="1"/>
    </xf>
    <xf numFmtId="0" fontId="21" fillId="2" borderId="63" xfId="0" applyFont="1" applyFill="1" applyBorder="1" applyAlignment="1" applyProtection="1">
      <alignment horizontal="center" vertical="center" wrapText="1"/>
    </xf>
    <xf numFmtId="0" fontId="21" fillId="2" borderId="40" xfId="0" applyFont="1" applyFill="1" applyBorder="1" applyAlignment="1" applyProtection="1">
      <alignment horizontal="center" vertical="center" wrapText="1"/>
    </xf>
    <xf numFmtId="0" fontId="21" fillId="2" borderId="39" xfId="0" applyFont="1" applyFill="1" applyBorder="1" applyAlignment="1" applyProtection="1">
      <alignment horizontal="center" vertical="center" wrapText="1"/>
    </xf>
    <xf numFmtId="0" fontId="21" fillId="2" borderId="41" xfId="0" applyFont="1" applyFill="1" applyBorder="1" applyAlignment="1" applyProtection="1">
      <alignment horizontal="center" vertical="center" wrapText="1"/>
    </xf>
    <xf numFmtId="0" fontId="21" fillId="2" borderId="38" xfId="0" applyNumberFormat="1" applyFont="1" applyFill="1" applyBorder="1" applyAlignment="1" applyProtection="1">
      <alignment horizontal="center" vertical="center"/>
    </xf>
    <xf numFmtId="0" fontId="21" fillId="2" borderId="55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Protection="1"/>
    <xf numFmtId="0" fontId="1" fillId="2" borderId="0" xfId="0" applyFont="1" applyFill="1" applyBorder="1" applyProtection="1"/>
    <xf numFmtId="0" fontId="21" fillId="2" borderId="46" xfId="0" applyFont="1" applyFill="1" applyBorder="1" applyAlignment="1" applyProtection="1">
      <alignment horizontal="center" vertical="center" wrapText="1"/>
    </xf>
    <xf numFmtId="0" fontId="21" fillId="2" borderId="47" xfId="0" applyFont="1" applyFill="1" applyBorder="1" applyAlignment="1" applyProtection="1">
      <alignment horizontal="center" vertical="center" wrapText="1"/>
    </xf>
    <xf numFmtId="0" fontId="21" fillId="2" borderId="48" xfId="0" applyFont="1" applyFill="1" applyBorder="1" applyAlignment="1" applyProtection="1">
      <alignment horizontal="center" vertical="center" wrapText="1"/>
    </xf>
    <xf numFmtId="0" fontId="21" fillId="2" borderId="20" xfId="0" applyNumberFormat="1" applyFont="1" applyFill="1" applyBorder="1" applyAlignment="1" applyProtection="1">
      <alignment horizontal="center" vertical="center"/>
    </xf>
    <xf numFmtId="0" fontId="21" fillId="2" borderId="61" xfId="0" applyNumberFormat="1" applyFont="1" applyFill="1" applyBorder="1" applyAlignment="1" applyProtection="1">
      <alignment horizontal="center" vertical="center"/>
    </xf>
    <xf numFmtId="0" fontId="1" fillId="2" borderId="37" xfId="0" applyNumberFormat="1" applyFont="1" applyFill="1" applyBorder="1" applyAlignment="1" applyProtection="1">
      <alignment horizontal="center" vertical="center"/>
    </xf>
    <xf numFmtId="0" fontId="21" fillId="2" borderId="28" xfId="0" applyNumberFormat="1" applyFont="1" applyFill="1" applyBorder="1" applyAlignment="1" applyProtection="1">
      <alignment horizontal="center" vertical="center"/>
    </xf>
    <xf numFmtId="0" fontId="1" fillId="2" borderId="39" xfId="0" applyNumberFormat="1" applyFont="1" applyFill="1" applyBorder="1" applyAlignment="1" applyProtection="1">
      <alignment horizontal="center" vertical="center"/>
    </xf>
    <xf numFmtId="0" fontId="1" fillId="2" borderId="43" xfId="0" applyNumberFormat="1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left" vertical="center" wrapText="1" shrinkToFit="1"/>
    </xf>
    <xf numFmtId="0" fontId="1" fillId="2" borderId="40" xfId="0" applyFont="1" applyFill="1" applyBorder="1" applyAlignment="1" applyProtection="1">
      <alignment horizontal="left" vertical="center" wrapText="1" shrinkToFit="1"/>
    </xf>
    <xf numFmtId="0" fontId="1" fillId="2" borderId="1" xfId="0" applyFont="1" applyFill="1" applyBorder="1" applyAlignment="1" applyProtection="1">
      <alignment horizontal="left" vertical="center" wrapText="1" shrinkToFit="1"/>
    </xf>
    <xf numFmtId="0" fontId="1" fillId="2" borderId="41" xfId="0" applyFont="1" applyFill="1" applyBorder="1" applyAlignment="1" applyProtection="1">
      <alignment vertical="center" wrapText="1"/>
    </xf>
    <xf numFmtId="0" fontId="1" fillId="2" borderId="41" xfId="0" applyFont="1" applyFill="1" applyBorder="1" applyAlignment="1" applyProtection="1">
      <alignment vertical="center" wrapText="1" shrinkToFit="1"/>
    </xf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vertical="top" wrapText="1"/>
    </xf>
    <xf numFmtId="0" fontId="9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Fill="1" applyBorder="1" applyAlignment="1" applyProtection="1"/>
    <xf numFmtId="0" fontId="0" fillId="2" borderId="0" xfId="0" applyFill="1"/>
    <xf numFmtId="0" fontId="9" fillId="2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/>
    <xf numFmtId="0" fontId="1" fillId="2" borderId="1" xfId="0" applyFont="1" applyFill="1" applyBorder="1" applyProtection="1"/>
    <xf numFmtId="0" fontId="2" fillId="2" borderId="1" xfId="0" applyFont="1" applyFill="1" applyBorder="1" applyProtection="1"/>
    <xf numFmtId="0" fontId="8" fillId="2" borderId="0" xfId="0" applyFont="1" applyFill="1" applyBorder="1" applyAlignment="1" applyProtection="1">
      <alignment horizontal="left"/>
    </xf>
    <xf numFmtId="0" fontId="13" fillId="2" borderId="0" xfId="0" applyFont="1" applyFill="1" applyAlignment="1" applyProtection="1"/>
    <xf numFmtId="49" fontId="14" fillId="2" borderId="0" xfId="0" applyNumberFormat="1" applyFont="1" applyFill="1" applyBorder="1" applyAlignment="1" applyProtection="1"/>
    <xf numFmtId="0" fontId="8" fillId="2" borderId="0" xfId="0" applyFont="1" applyFill="1" applyBorder="1" applyAlignment="1" applyProtection="1">
      <alignment horizontal="left" vertical="top"/>
    </xf>
    <xf numFmtId="0" fontId="9" fillId="2" borderId="0" xfId="0" applyNumberFormat="1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26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left"/>
    </xf>
    <xf numFmtId="0" fontId="15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Protection="1"/>
    <xf numFmtId="0" fontId="16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8" fillId="2" borderId="27" xfId="0" applyFont="1" applyFill="1" applyBorder="1" applyAlignment="1" applyProtection="1">
      <alignment vertical="center" textRotation="90"/>
    </xf>
    <xf numFmtId="0" fontId="19" fillId="2" borderId="27" xfId="0" applyFont="1" applyFill="1" applyBorder="1" applyAlignment="1" applyProtection="1">
      <alignment vertical="center" textRotation="90"/>
    </xf>
    <xf numFmtId="0" fontId="20" fillId="2" borderId="0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/>
    </xf>
    <xf numFmtId="0" fontId="13" fillId="2" borderId="51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vertical="center" wrapText="1" shrinkToFit="1"/>
    </xf>
    <xf numFmtId="0" fontId="1" fillId="2" borderId="30" xfId="0" applyNumberFormat="1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wrapText="1" shrinkToFi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left" vertical="center" wrapText="1" shrinkToFit="1"/>
    </xf>
    <xf numFmtId="0" fontId="1" fillId="2" borderId="64" xfId="0" applyFont="1" applyFill="1" applyBorder="1" applyAlignment="1" applyProtection="1">
      <alignment vertical="center" wrapText="1"/>
    </xf>
    <xf numFmtId="0" fontId="1" fillId="2" borderId="2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21" fillId="2" borderId="6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right"/>
    </xf>
    <xf numFmtId="0" fontId="21" fillId="2" borderId="51" xfId="0" applyFont="1" applyFill="1" applyBorder="1" applyAlignment="1" applyProtection="1">
      <alignment horizontal="center" vertical="center" wrapText="1"/>
    </xf>
    <xf numFmtId="0" fontId="21" fillId="2" borderId="30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Protection="1"/>
    <xf numFmtId="0" fontId="21" fillId="2" borderId="66" xfId="0" applyFont="1" applyFill="1" applyBorder="1" applyAlignment="1" applyProtection="1">
      <alignment horizontal="center" vertical="center"/>
    </xf>
    <xf numFmtId="0" fontId="21" fillId="2" borderId="58" xfId="0" applyFont="1" applyFill="1" applyBorder="1" applyAlignment="1" applyProtection="1">
      <alignment horizontal="center" vertical="center"/>
    </xf>
    <xf numFmtId="0" fontId="0" fillId="2" borderId="0" xfId="0" applyFill="1" applyBorder="1" applyAlignment="1"/>
    <xf numFmtId="0" fontId="7" fillId="2" borderId="0" xfId="0" applyNumberFormat="1" applyFont="1" applyFill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 vertical="justify" wrapText="1"/>
    </xf>
    <xf numFmtId="0" fontId="0" fillId="2" borderId="0" xfId="0" applyFill="1" applyBorder="1" applyAlignment="1" applyProtection="1"/>
    <xf numFmtId="49" fontId="20" fillId="2" borderId="0" xfId="0" applyNumberFormat="1" applyFont="1" applyFill="1" applyBorder="1" applyAlignment="1" applyProtection="1">
      <alignment horizontal="center" vertical="justify" wrapText="1"/>
    </xf>
    <xf numFmtId="0" fontId="2" fillId="2" borderId="0" xfId="0" applyFont="1" applyFill="1" applyBorder="1" applyAlignment="1" applyProtection="1">
      <alignment horizontal="right"/>
    </xf>
    <xf numFmtId="11" fontId="12" fillId="2" borderId="0" xfId="0" applyNumberFormat="1" applyFont="1" applyFill="1" applyBorder="1" applyAlignment="1" applyProtection="1">
      <alignment horizontal="left" vertical="justify" wrapText="1"/>
    </xf>
    <xf numFmtId="49" fontId="20" fillId="2" borderId="0" xfId="0" applyNumberFormat="1" applyFont="1" applyFill="1" applyBorder="1" applyAlignment="1" applyProtection="1">
      <alignment horizontal="center" vertical="justify"/>
    </xf>
    <xf numFmtId="0" fontId="0" fillId="2" borderId="0" xfId="0" applyFill="1" applyBorder="1" applyAlignment="1" applyProtection="1">
      <alignment horizontal="center" vertical="justify"/>
    </xf>
    <xf numFmtId="0" fontId="14" fillId="2" borderId="0" xfId="0" applyFont="1" applyFill="1" applyBorder="1" applyAlignment="1" applyProtection="1"/>
    <xf numFmtId="49" fontId="42" fillId="2" borderId="29" xfId="0" applyNumberFormat="1" applyFont="1" applyFill="1" applyBorder="1" applyAlignment="1" applyProtection="1">
      <alignment horizontal="center" vertical="center" wrapText="1"/>
    </xf>
    <xf numFmtId="49" fontId="42" fillId="2" borderId="3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/>
    <xf numFmtId="0" fontId="22" fillId="2" borderId="0" xfId="0" applyFont="1" applyFill="1" applyBorder="1" applyAlignment="1" applyProtection="1">
      <alignment vertical="justify"/>
    </xf>
    <xf numFmtId="0" fontId="22" fillId="2" borderId="0" xfId="0" applyFont="1" applyFill="1" applyBorder="1" applyAlignment="1" applyProtection="1">
      <alignment horizontal="right"/>
    </xf>
    <xf numFmtId="49" fontId="12" fillId="2" borderId="0" xfId="0" applyNumberFormat="1" applyFont="1" applyFill="1" applyBorder="1" applyAlignment="1" applyProtection="1">
      <alignment horizontal="left" vertical="justify"/>
    </xf>
    <xf numFmtId="0" fontId="2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49" fontId="30" fillId="2" borderId="0" xfId="0" applyNumberFormat="1" applyFont="1" applyFill="1" applyBorder="1" applyAlignment="1" applyProtection="1">
      <alignment horizontal="left" vertical="justify"/>
    </xf>
    <xf numFmtId="49" fontId="31" fillId="2" borderId="0" xfId="0" applyNumberFormat="1" applyFont="1" applyFill="1" applyBorder="1" applyAlignment="1" applyProtection="1">
      <alignment horizontal="left" vertical="justify"/>
    </xf>
    <xf numFmtId="49" fontId="32" fillId="2" borderId="0" xfId="0" applyNumberFormat="1" applyFont="1" applyFill="1" applyBorder="1" applyAlignment="1" applyProtection="1">
      <alignment horizontal="left" vertical="justify"/>
    </xf>
    <xf numFmtId="49" fontId="32" fillId="2" borderId="0" xfId="0" applyNumberFormat="1" applyFont="1" applyFill="1" applyBorder="1" applyAlignment="1" applyProtection="1">
      <alignment horizontal="center" vertical="justify" wrapText="1"/>
    </xf>
    <xf numFmtId="49" fontId="31" fillId="2" borderId="0" xfId="0" applyNumberFormat="1" applyFont="1" applyFill="1" applyBorder="1" applyAlignment="1" applyProtection="1">
      <alignment horizontal="center" vertical="justify" wrapText="1"/>
    </xf>
    <xf numFmtId="0" fontId="31" fillId="2" borderId="0" xfId="0" applyFont="1" applyFill="1" applyBorder="1" applyProtection="1"/>
    <xf numFmtId="49" fontId="33" fillId="2" borderId="0" xfId="0" applyNumberFormat="1" applyFont="1" applyFill="1" applyBorder="1" applyAlignment="1" applyProtection="1">
      <alignment horizontal="right" vertical="justify"/>
    </xf>
    <xf numFmtId="0" fontId="31" fillId="2" borderId="0" xfId="0" applyFont="1" applyFill="1" applyBorder="1" applyAlignment="1" applyProtection="1">
      <alignment horizontal="center"/>
    </xf>
    <xf numFmtId="0" fontId="34" fillId="2" borderId="0" xfId="0" applyFont="1" applyFill="1" applyBorder="1" applyProtection="1"/>
    <xf numFmtId="49" fontId="33" fillId="2" borderId="0" xfId="0" applyNumberFormat="1" applyFont="1" applyFill="1" applyBorder="1" applyAlignment="1" applyProtection="1">
      <alignment horizontal="left" vertical="justify"/>
    </xf>
    <xf numFmtId="0" fontId="35" fillId="2" borderId="0" xfId="0" applyFont="1" applyFill="1" applyBorder="1" applyAlignment="1"/>
    <xf numFmtId="0" fontId="21" fillId="2" borderId="44" xfId="0" applyFont="1" applyFill="1" applyBorder="1" applyAlignment="1" applyProtection="1">
      <alignment horizontal="center" vertical="center"/>
    </xf>
    <xf numFmtId="0" fontId="21" fillId="2" borderId="49" xfId="0" applyFont="1" applyFill="1" applyBorder="1" applyAlignment="1" applyProtection="1">
      <alignment horizontal="center" vertical="center"/>
    </xf>
    <xf numFmtId="0" fontId="21" fillId="2" borderId="57" xfId="0" applyFont="1" applyFill="1" applyBorder="1" applyAlignment="1" applyProtection="1">
      <alignment horizontal="center" vertical="center"/>
    </xf>
    <xf numFmtId="49" fontId="40" fillId="2" borderId="38" xfId="0" applyNumberFormat="1" applyFont="1" applyFill="1" applyBorder="1" applyAlignment="1" applyProtection="1">
      <alignment horizontal="center" vertical="center"/>
    </xf>
    <xf numFmtId="49" fontId="41" fillId="2" borderId="55" xfId="0" applyNumberFormat="1" applyFont="1" applyFill="1" applyBorder="1" applyAlignment="1" applyProtection="1">
      <alignment horizontal="center" vertical="center"/>
    </xf>
    <xf numFmtId="49" fontId="41" fillId="2" borderId="33" xfId="0" applyNumberFormat="1" applyFont="1" applyFill="1" applyBorder="1" applyAlignment="1" applyProtection="1">
      <alignment horizontal="center" vertical="center"/>
    </xf>
    <xf numFmtId="1" fontId="41" fillId="2" borderId="55" xfId="0" applyNumberFormat="1" applyFont="1" applyFill="1" applyBorder="1" applyAlignment="1" applyProtection="1">
      <alignment horizontal="center" vertical="center"/>
    </xf>
    <xf numFmtId="49" fontId="40" fillId="2" borderId="42" xfId="0" applyNumberFormat="1" applyFont="1" applyFill="1" applyBorder="1" applyAlignment="1" applyProtection="1">
      <alignment horizontal="center" vertical="center"/>
    </xf>
    <xf numFmtId="49" fontId="41" fillId="2" borderId="43" xfId="0" applyNumberFormat="1" applyFont="1" applyFill="1" applyBorder="1" applyAlignment="1" applyProtection="1">
      <alignment horizontal="center" vertical="center"/>
    </xf>
    <xf numFmtId="49" fontId="41" fillId="2" borderId="40" xfId="0" applyNumberFormat="1" applyFont="1" applyFill="1" applyBorder="1" applyAlignment="1" applyProtection="1">
      <alignment horizontal="center" vertical="center"/>
    </xf>
    <xf numFmtId="1" fontId="41" fillId="2" borderId="43" xfId="0" applyNumberFormat="1" applyFont="1" applyFill="1" applyBorder="1" applyAlignment="1" applyProtection="1">
      <alignment horizontal="center" vertical="center"/>
    </xf>
    <xf numFmtId="49" fontId="40" fillId="2" borderId="42" xfId="0" applyNumberFormat="1" applyFont="1" applyFill="1" applyBorder="1" applyAlignment="1" applyProtection="1">
      <alignment horizontal="center" vertical="center" wrapText="1"/>
    </xf>
    <xf numFmtId="49" fontId="41" fillId="2" borderId="43" xfId="0" applyNumberFormat="1" applyFont="1" applyFill="1" applyBorder="1" applyAlignment="1" applyProtection="1">
      <alignment horizontal="center" vertical="center" wrapText="1"/>
    </xf>
    <xf numFmtId="0" fontId="41" fillId="2" borderId="40" xfId="0" applyFont="1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21" fillId="2" borderId="27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center"/>
    </xf>
    <xf numFmtId="1" fontId="5" fillId="2" borderId="8" xfId="0" applyNumberFormat="1" applyFont="1" applyFill="1" applyBorder="1" applyAlignment="1" applyProtection="1">
      <alignment horizontal="center" vertical="top" wrapText="1"/>
    </xf>
    <xf numFmtId="0" fontId="29" fillId="2" borderId="0" xfId="0" applyFont="1" applyFill="1" applyBorder="1" applyAlignment="1" applyProtection="1"/>
    <xf numFmtId="0" fontId="28" fillId="2" borderId="0" xfId="0" applyFont="1" applyFill="1" applyBorder="1" applyAlignment="1" applyProtection="1">
      <alignment vertical="top"/>
    </xf>
    <xf numFmtId="49" fontId="28" fillId="2" borderId="0" xfId="0" applyNumberFormat="1" applyFont="1" applyFill="1" applyBorder="1" applyAlignment="1" applyProtection="1">
      <alignment vertical="top"/>
    </xf>
    <xf numFmtId="0" fontId="27" fillId="2" borderId="0" xfId="0" applyFont="1" applyFill="1" applyBorder="1" applyAlignment="1" applyProtection="1"/>
    <xf numFmtId="0" fontId="39" fillId="2" borderId="27" xfId="0" applyNumberFormat="1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/>
    </xf>
    <xf numFmtId="0" fontId="47" fillId="2" borderId="0" xfId="0" applyFont="1" applyFill="1" applyBorder="1" applyAlignment="1" applyProtection="1">
      <alignment vertical="top"/>
    </xf>
    <xf numFmtId="0" fontId="47" fillId="2" borderId="0" xfId="0" applyFont="1" applyFill="1" applyBorder="1" applyAlignment="1" applyProtection="1">
      <alignment horizontal="center" vertical="top"/>
    </xf>
    <xf numFmtId="0" fontId="46" fillId="2" borderId="0" xfId="0" applyFont="1" applyFill="1" applyBorder="1" applyAlignment="1" applyProtection="1">
      <alignment vertical="top"/>
    </xf>
    <xf numFmtId="0" fontId="43" fillId="2" borderId="0" xfId="0" applyFont="1" applyFill="1" applyBorder="1" applyProtection="1"/>
    <xf numFmtId="0" fontId="46" fillId="2" borderId="0" xfId="0" applyFont="1" applyFill="1" applyBorder="1" applyAlignment="1" applyProtection="1">
      <alignment horizontal="left" vertical="top"/>
    </xf>
    <xf numFmtId="0" fontId="45" fillId="2" borderId="28" xfId="0" applyFont="1" applyFill="1" applyBorder="1" applyAlignment="1" applyProtection="1">
      <alignment horizontal="center" vertical="center"/>
    </xf>
    <xf numFmtId="0" fontId="43" fillId="2" borderId="24" xfId="0" applyFont="1" applyFill="1" applyBorder="1" applyAlignment="1" applyProtection="1">
      <alignment horizontal="center" vertical="center"/>
    </xf>
    <xf numFmtId="0" fontId="21" fillId="2" borderId="47" xfId="0" applyNumberFormat="1" applyFont="1" applyFill="1" applyBorder="1" applyAlignment="1" applyProtection="1">
      <alignment horizontal="center" vertical="center"/>
    </xf>
    <xf numFmtId="0" fontId="21" fillId="2" borderId="70" xfId="0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21" fillId="2" borderId="26" xfId="0" applyFont="1" applyFill="1" applyBorder="1" applyAlignment="1" applyProtection="1">
      <alignment horizontal="center" vertical="center" wrapText="1"/>
    </xf>
    <xf numFmtId="0" fontId="21" fillId="2" borderId="10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left" vertical="center" wrapText="1"/>
    </xf>
    <xf numFmtId="0" fontId="21" fillId="2" borderId="15" xfId="0" applyFont="1" applyFill="1" applyBorder="1" applyAlignment="1" applyProtection="1">
      <alignment horizontal="center" vertical="center" wrapText="1"/>
    </xf>
    <xf numFmtId="0" fontId="21" fillId="2" borderId="36" xfId="0" applyFont="1" applyFill="1" applyBorder="1" applyAlignment="1" applyProtection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 wrapText="1"/>
    </xf>
    <xf numFmtId="0" fontId="21" fillId="2" borderId="35" xfId="0" applyNumberFormat="1" applyFont="1" applyFill="1" applyBorder="1" applyAlignment="1" applyProtection="1">
      <alignment horizontal="center" vertical="center"/>
    </xf>
    <xf numFmtId="0" fontId="21" fillId="2" borderId="36" xfId="0" applyNumberFormat="1" applyFont="1" applyFill="1" applyBorder="1" applyAlignment="1" applyProtection="1">
      <alignment horizontal="center" vertical="center"/>
    </xf>
    <xf numFmtId="0" fontId="21" fillId="2" borderId="37" xfId="0" applyNumberFormat="1" applyFont="1" applyFill="1" applyBorder="1" applyAlignment="1" applyProtection="1">
      <alignment horizontal="center" vertical="center"/>
    </xf>
    <xf numFmtId="0" fontId="21" fillId="2" borderId="45" xfId="0" applyFont="1" applyFill="1" applyBorder="1" applyAlignment="1" applyProtection="1">
      <alignment horizontal="center" vertical="center" wrapText="1"/>
    </xf>
    <xf numFmtId="0" fontId="21" fillId="2" borderId="45" xfId="0" applyNumberFormat="1" applyFont="1" applyFill="1" applyBorder="1" applyAlignment="1" applyProtection="1">
      <alignment horizontal="center" vertical="center"/>
    </xf>
    <xf numFmtId="0" fontId="21" fillId="2" borderId="49" xfId="0" applyNumberFormat="1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left" vertical="center" wrapText="1" shrinkToFit="1"/>
    </xf>
    <xf numFmtId="0" fontId="1" fillId="2" borderId="64" xfId="0" applyFont="1" applyFill="1" applyBorder="1" applyAlignment="1" applyProtection="1">
      <alignment horizontal="left" vertical="center" wrapText="1" shrinkToFit="1"/>
    </xf>
    <xf numFmtId="0" fontId="21" fillId="2" borderId="57" xfId="0" applyFont="1" applyFill="1" applyBorder="1" applyAlignment="1" applyProtection="1">
      <alignment horizontal="center" vertical="center" wrapText="1"/>
    </xf>
    <xf numFmtId="0" fontId="21" fillId="2" borderId="15" xfId="0" applyNumberFormat="1" applyFont="1" applyFill="1" applyBorder="1" applyAlignment="1" applyProtection="1">
      <alignment horizontal="center" vertical="center"/>
    </xf>
    <xf numFmtId="0" fontId="21" fillId="2" borderId="33" xfId="0" applyNumberFormat="1" applyFont="1" applyFill="1" applyBorder="1" applyAlignment="1" applyProtection="1">
      <alignment horizontal="center" vertical="center"/>
    </xf>
    <xf numFmtId="0" fontId="21" fillId="2" borderId="46" xfId="0" applyNumberFormat="1" applyFont="1" applyFill="1" applyBorder="1" applyAlignment="1" applyProtection="1">
      <alignment horizontal="center" vertical="center"/>
    </xf>
    <xf numFmtId="0" fontId="21" fillId="2" borderId="57" xfId="0" applyNumberFormat="1" applyFont="1" applyFill="1" applyBorder="1" applyAlignment="1" applyProtection="1">
      <alignment horizontal="center" vertical="center"/>
    </xf>
    <xf numFmtId="0" fontId="21" fillId="2" borderId="50" xfId="0" applyNumberFormat="1" applyFont="1" applyFill="1" applyBorder="1" applyAlignment="1" applyProtection="1">
      <alignment horizontal="center" vertical="center"/>
    </xf>
    <xf numFmtId="0" fontId="21" fillId="2" borderId="72" xfId="0" applyNumberFormat="1" applyFont="1" applyFill="1" applyBorder="1" applyAlignment="1" applyProtection="1">
      <alignment horizontal="center" vertical="center"/>
    </xf>
    <xf numFmtId="0" fontId="21" fillId="2" borderId="44" xfId="0" applyNumberFormat="1" applyFont="1" applyFill="1" applyBorder="1" applyAlignment="1" applyProtection="1">
      <alignment horizontal="center" vertical="center"/>
    </xf>
    <xf numFmtId="0" fontId="21" fillId="2" borderId="64" xfId="0" applyFont="1" applyFill="1" applyBorder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21" fillId="2" borderId="1" xfId="0" applyFont="1" applyFill="1" applyBorder="1" applyAlignment="1" applyProtection="1">
      <alignment horizontal="left" vertical="center" wrapText="1"/>
    </xf>
    <xf numFmtId="0" fontId="21" fillId="2" borderId="46" xfId="0" applyFont="1" applyFill="1" applyBorder="1" applyAlignment="1" applyProtection="1">
      <alignment horizontal="left" vertical="center" wrapText="1"/>
    </xf>
    <xf numFmtId="0" fontId="21" fillId="2" borderId="57" xfId="0" applyFont="1" applyFill="1" applyBorder="1" applyAlignment="1" applyProtection="1">
      <alignment horizontal="left" vertical="center" wrapText="1"/>
    </xf>
    <xf numFmtId="0" fontId="46" fillId="2" borderId="4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31" xfId="0" applyFont="1" applyFill="1" applyBorder="1" applyAlignment="1" applyProtection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0" fontId="48" fillId="2" borderId="65" xfId="0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center"/>
    </xf>
    <xf numFmtId="0" fontId="1" fillId="2" borderId="37" xfId="0" applyNumberFormat="1" applyFont="1" applyFill="1" applyBorder="1" applyAlignment="1" applyProtection="1">
      <alignment horizontal="center" vertical="center"/>
    </xf>
    <xf numFmtId="0" fontId="1" fillId="2" borderId="43" xfId="0" applyNumberFormat="1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 applyProtection="1">
      <alignment horizontal="left"/>
    </xf>
    <xf numFmtId="0" fontId="43" fillId="2" borderId="0" xfId="0" applyFont="1" applyFill="1" applyBorder="1" applyAlignment="1" applyProtection="1">
      <alignment horizontal="left" vertical="top"/>
    </xf>
    <xf numFmtId="0" fontId="46" fillId="2" borderId="0" xfId="0" applyNumberFormat="1" applyFont="1" applyFill="1" applyBorder="1" applyAlignment="1" applyProtection="1">
      <alignment horizontal="center" vertical="center"/>
    </xf>
    <xf numFmtId="0" fontId="21" fillId="2" borderId="23" xfId="0" applyFont="1" applyFill="1" applyBorder="1" applyAlignment="1" applyProtection="1">
      <alignment horizontal="right"/>
    </xf>
    <xf numFmtId="0" fontId="21" fillId="2" borderId="27" xfId="0" applyFont="1" applyFill="1" applyBorder="1" applyAlignment="1" applyProtection="1">
      <alignment horizontal="right"/>
    </xf>
    <xf numFmtId="0" fontId="21" fillId="2" borderId="39" xfId="0" applyNumberFormat="1" applyFont="1" applyFill="1" applyBorder="1" applyAlignment="1" applyProtection="1">
      <alignment horizontal="center" vertical="center"/>
    </xf>
    <xf numFmtId="0" fontId="21" fillId="2" borderId="43" xfId="0" applyNumberFormat="1" applyFont="1" applyFill="1" applyBorder="1" applyAlignment="1" applyProtection="1">
      <alignment horizontal="center" vertical="center"/>
    </xf>
    <xf numFmtId="0" fontId="21" fillId="2" borderId="42" xfId="0" applyNumberFormat="1" applyFont="1" applyFill="1" applyBorder="1" applyAlignment="1" applyProtection="1">
      <alignment horizontal="center" vertical="center"/>
    </xf>
    <xf numFmtId="0" fontId="21" fillId="2" borderId="42" xfId="0" applyFont="1" applyFill="1" applyBorder="1" applyAlignment="1" applyProtection="1">
      <alignment horizontal="center" vertical="top" wrapText="1"/>
    </xf>
    <xf numFmtId="0" fontId="21" fillId="2" borderId="39" xfId="0" applyFont="1" applyFill="1" applyBorder="1" applyAlignment="1" applyProtection="1">
      <alignment horizontal="left" vertical="top" wrapText="1"/>
    </xf>
    <xf numFmtId="0" fontId="21" fillId="2" borderId="39" xfId="0" applyFont="1" applyFill="1" applyBorder="1" applyAlignment="1" applyProtection="1">
      <alignment horizontal="center" vertical="top" wrapText="1"/>
    </xf>
    <xf numFmtId="0" fontId="21" fillId="2" borderId="43" xfId="0" applyFont="1" applyFill="1" applyBorder="1" applyAlignment="1" applyProtection="1">
      <alignment horizontal="left" vertical="top" wrapText="1"/>
    </xf>
    <xf numFmtId="0" fontId="21" fillId="2" borderId="43" xfId="0" applyFont="1" applyFill="1" applyBorder="1" applyAlignment="1" applyProtection="1">
      <alignment horizontal="center" vertical="top" wrapText="1"/>
    </xf>
    <xf numFmtId="0" fontId="21" fillId="2" borderId="44" xfId="0" applyFont="1" applyFill="1" applyBorder="1" applyAlignment="1" applyProtection="1">
      <alignment horizontal="center" vertical="top" wrapText="1"/>
    </xf>
    <xf numFmtId="0" fontId="21" fillId="2" borderId="45" xfId="0" applyFont="1" applyFill="1" applyBorder="1" applyAlignment="1" applyProtection="1">
      <alignment horizontal="left" vertical="top" wrapText="1"/>
    </xf>
    <xf numFmtId="0" fontId="21" fillId="2" borderId="45" xfId="0" applyFont="1" applyFill="1" applyBorder="1" applyAlignment="1" applyProtection="1">
      <alignment horizontal="center" vertical="top" wrapText="1"/>
    </xf>
    <xf numFmtId="0" fontId="21" fillId="2" borderId="49" xfId="0" applyFont="1" applyFill="1" applyBorder="1" applyAlignment="1" applyProtection="1">
      <alignment horizontal="center" vertical="top" wrapText="1"/>
    </xf>
    <xf numFmtId="0" fontId="21" fillId="2" borderId="12" xfId="0" applyNumberFormat="1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65" xfId="0" applyFont="1" applyFill="1" applyBorder="1" applyAlignment="1" applyProtection="1">
      <alignment horizontal="center" vertical="center" wrapText="1" shrinkToFit="1"/>
    </xf>
    <xf numFmtId="0" fontId="21" fillId="2" borderId="71" xfId="0" applyFont="1" applyFill="1" applyBorder="1" applyAlignment="1" applyProtection="1">
      <alignment horizontal="center" vertical="center" wrapText="1" shrinkToFit="1"/>
    </xf>
    <xf numFmtId="0" fontId="21" fillId="2" borderId="69" xfId="0" applyFont="1" applyFill="1" applyBorder="1" applyAlignment="1" applyProtection="1">
      <alignment horizontal="center" vertical="center" wrapText="1" shrinkToFit="1"/>
    </xf>
    <xf numFmtId="0" fontId="21" fillId="2" borderId="68" xfId="0" applyFont="1" applyFill="1" applyBorder="1" applyAlignment="1" applyProtection="1">
      <alignment horizontal="center" vertical="center" wrapText="1"/>
    </xf>
    <xf numFmtId="0" fontId="21" fillId="2" borderId="68" xfId="0" applyFont="1" applyFill="1" applyBorder="1" applyAlignment="1" applyProtection="1">
      <alignment horizontal="center" vertical="center" wrapText="1" shrinkToFit="1"/>
    </xf>
    <xf numFmtId="0" fontId="21" fillId="2" borderId="69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 wrapText="1" shrinkToFit="1"/>
    </xf>
    <xf numFmtId="0" fontId="21" fillId="2" borderId="35" xfId="0" applyNumberFormat="1" applyFont="1" applyFill="1" applyBorder="1" applyAlignment="1">
      <alignment horizontal="center" vertical="center"/>
    </xf>
    <xf numFmtId="0" fontId="21" fillId="2" borderId="37" xfId="0" applyNumberFormat="1" applyFont="1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21" fillId="2" borderId="36" xfId="0" applyFont="1" applyFill="1" applyBorder="1" applyAlignment="1" applyProtection="1">
      <alignment horizontal="center" vertical="center"/>
    </xf>
    <xf numFmtId="0" fontId="21" fillId="2" borderId="32" xfId="0" applyFont="1" applyFill="1" applyBorder="1" applyAlignment="1" applyProtection="1">
      <alignment horizontal="center" vertical="center"/>
    </xf>
    <xf numFmtId="0" fontId="21" fillId="2" borderId="34" xfId="0" applyFont="1" applyFill="1" applyBorder="1" applyAlignment="1" applyProtection="1">
      <alignment horizontal="center" vertical="center"/>
    </xf>
    <xf numFmtId="0" fontId="38" fillId="2" borderId="32" xfId="0" applyFont="1" applyFill="1" applyBorder="1" applyAlignment="1" applyProtection="1"/>
    <xf numFmtId="0" fontId="38" fillId="2" borderId="34" xfId="0" applyNumberFormat="1" applyFont="1" applyFill="1" applyBorder="1" applyAlignment="1" applyProtection="1">
      <alignment horizontal="center" vertical="center"/>
    </xf>
    <xf numFmtId="0" fontId="21" fillId="2" borderId="51" xfId="0" applyFont="1" applyFill="1" applyBorder="1" applyAlignment="1" applyProtection="1">
      <alignment horizontal="center"/>
    </xf>
    <xf numFmtId="0" fontId="21" fillId="2" borderId="29" xfId="0" applyFont="1" applyFill="1" applyBorder="1" applyAlignment="1" applyProtection="1">
      <alignment horizontal="center"/>
    </xf>
    <xf numFmtId="0" fontId="21" fillId="2" borderId="28" xfId="0" applyFont="1" applyFill="1" applyBorder="1" applyAlignment="1" applyProtection="1">
      <alignment horizontal="center"/>
    </xf>
    <xf numFmtId="0" fontId="38" fillId="2" borderId="29" xfId="0" applyFont="1" applyFill="1" applyBorder="1" applyProtection="1"/>
    <xf numFmtId="0" fontId="21" fillId="2" borderId="30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38" fillId="2" borderId="52" xfId="0" applyFont="1" applyFill="1" applyBorder="1" applyProtection="1"/>
    <xf numFmtId="0" fontId="21" fillId="2" borderId="36" xfId="0" applyNumberFormat="1" applyFont="1" applyFill="1" applyBorder="1" applyAlignment="1">
      <alignment horizontal="center" vertical="center"/>
    </xf>
    <xf numFmtId="0" fontId="21" fillId="2" borderId="37" xfId="0" applyFont="1" applyFill="1" applyBorder="1" applyAlignment="1" applyProtection="1">
      <alignment horizontal="center" vertical="center"/>
    </xf>
    <xf numFmtId="0" fontId="21" fillId="2" borderId="36" xfId="0" applyFont="1" applyFill="1" applyBorder="1" applyAlignment="1" applyProtection="1"/>
    <xf numFmtId="0" fontId="21" fillId="2" borderId="42" xfId="0" applyNumberFormat="1" applyFont="1" applyFill="1" applyBorder="1" applyAlignment="1">
      <alignment horizontal="center" vertical="center"/>
    </xf>
    <xf numFmtId="0" fontId="21" fillId="2" borderId="43" xfId="0" applyNumberFormat="1" applyFont="1" applyFill="1" applyBorder="1" applyAlignment="1">
      <alignment horizontal="center" vertical="center"/>
    </xf>
    <xf numFmtId="0" fontId="21" fillId="2" borderId="39" xfId="0" applyNumberFormat="1" applyFont="1" applyFill="1" applyBorder="1" applyAlignment="1">
      <alignment horizontal="center" vertical="center"/>
    </xf>
    <xf numFmtId="0" fontId="21" fillId="2" borderId="39" xfId="0" applyFont="1" applyFill="1" applyBorder="1" applyAlignment="1" applyProtection="1">
      <alignment horizontal="center" vertical="center"/>
    </xf>
    <xf numFmtId="0" fontId="21" fillId="2" borderId="43" xfId="0" applyFont="1" applyFill="1" applyBorder="1" applyAlignment="1" applyProtection="1">
      <alignment horizontal="center" vertical="center"/>
    </xf>
    <xf numFmtId="0" fontId="21" fillId="2" borderId="39" xfId="0" applyFont="1" applyFill="1" applyBorder="1" applyAlignment="1" applyProtection="1"/>
    <xf numFmtId="0" fontId="21" fillId="2" borderId="38" xfId="0" applyFont="1" applyFill="1" applyBorder="1" applyAlignment="1" applyProtection="1">
      <alignment horizontal="center" vertical="center" wrapText="1" shrinkToFit="1"/>
    </xf>
    <xf numFmtId="0" fontId="21" fillId="2" borderId="67" xfId="0" applyFont="1" applyFill="1" applyBorder="1" applyAlignment="1" applyProtection="1">
      <alignment horizontal="center" vertical="center" wrapText="1" shrinkToFit="1"/>
    </xf>
    <xf numFmtId="0" fontId="21" fillId="2" borderId="32" xfId="0" applyFont="1" applyFill="1" applyBorder="1" applyAlignment="1" applyProtection="1">
      <alignment horizontal="center" vertical="center" wrapText="1" shrinkToFit="1"/>
    </xf>
    <xf numFmtId="0" fontId="21" fillId="2" borderId="55" xfId="0" applyFont="1" applyFill="1" applyBorder="1" applyAlignment="1" applyProtection="1">
      <alignment horizontal="center" vertical="center" wrapText="1" shrinkToFit="1"/>
    </xf>
    <xf numFmtId="0" fontId="21" fillId="2" borderId="42" xfId="0" applyFont="1" applyFill="1" applyBorder="1" applyAlignment="1" applyProtection="1">
      <alignment horizontal="center" vertical="center" wrapText="1" shrinkToFit="1"/>
    </xf>
    <xf numFmtId="0" fontId="21" fillId="2" borderId="43" xfId="0" applyFont="1" applyFill="1" applyBorder="1" applyAlignment="1" applyProtection="1">
      <alignment horizontal="center" vertical="center" wrapText="1" shrinkToFit="1"/>
    </xf>
    <xf numFmtId="0" fontId="21" fillId="2" borderId="39" xfId="0" applyFont="1" applyFill="1" applyBorder="1" applyAlignment="1" applyProtection="1">
      <alignment horizontal="center" vertical="center" wrapText="1" shrinkToFit="1"/>
    </xf>
    <xf numFmtId="0" fontId="21" fillId="2" borderId="24" xfId="0" applyFont="1" applyFill="1" applyBorder="1" applyAlignment="1" applyProtection="1">
      <alignment horizontal="center" vertical="center" wrapText="1" shrinkToFit="1"/>
    </xf>
    <xf numFmtId="0" fontId="21" fillId="2" borderId="19" xfId="0" applyFont="1" applyFill="1" applyBorder="1" applyAlignment="1" applyProtection="1">
      <alignment horizontal="center" vertical="center" wrapText="1" shrinkToFit="1"/>
    </xf>
    <xf numFmtId="0" fontId="21" fillId="2" borderId="25" xfId="0" applyFont="1" applyFill="1" applyBorder="1" applyAlignment="1" applyProtection="1">
      <alignment horizontal="center" vertical="center" wrapText="1" shrinkToFit="1"/>
    </xf>
    <xf numFmtId="0" fontId="21" fillId="2" borderId="26" xfId="0" applyFont="1" applyFill="1" applyBorder="1" applyAlignment="1" applyProtection="1">
      <alignment horizontal="center" vertical="center" wrapText="1" shrinkToFit="1"/>
    </xf>
    <xf numFmtId="0" fontId="21" fillId="2" borderId="24" xfId="0" applyNumberFormat="1" applyFont="1" applyFill="1" applyBorder="1" applyAlignment="1" applyProtection="1">
      <alignment horizontal="center" vertical="center"/>
    </xf>
    <xf numFmtId="0" fontId="21" fillId="2" borderId="25" xfId="0" applyNumberFormat="1" applyFont="1" applyFill="1" applyBorder="1" applyAlignment="1" applyProtection="1">
      <alignment horizontal="center" vertical="center"/>
    </xf>
    <xf numFmtId="0" fontId="21" fillId="2" borderId="26" xfId="0" applyNumberFormat="1" applyFont="1" applyFill="1" applyBorder="1" applyAlignment="1" applyProtection="1">
      <alignment horizontal="center" vertical="center"/>
    </xf>
    <xf numFmtId="0" fontId="21" fillId="2" borderId="25" xfId="0" applyFont="1" applyFill="1" applyBorder="1" applyAlignment="1" applyProtection="1">
      <alignment horizontal="center" vertical="center"/>
    </xf>
    <xf numFmtId="0" fontId="21" fillId="2" borderId="27" xfId="0" applyNumberFormat="1" applyFont="1" applyFill="1" applyBorder="1" applyAlignment="1" applyProtection="1">
      <alignment horizontal="center" vertical="center"/>
    </xf>
    <xf numFmtId="0" fontId="21" fillId="2" borderId="22" xfId="0" applyNumberFormat="1" applyFont="1" applyFill="1" applyBorder="1" applyAlignment="1" applyProtection="1">
      <alignment horizontal="center" vertical="center"/>
    </xf>
    <xf numFmtId="0" fontId="46" fillId="2" borderId="25" xfId="0" applyFont="1" applyFill="1" applyBorder="1" applyAlignment="1" applyProtection="1">
      <alignment vertical="center"/>
    </xf>
    <xf numFmtId="49" fontId="50" fillId="2" borderId="29" xfId="0" applyNumberFormat="1" applyFont="1" applyFill="1" applyBorder="1" applyAlignment="1" applyProtection="1">
      <alignment horizontal="center" vertical="center" wrapText="1"/>
    </xf>
    <xf numFmtId="0" fontId="50" fillId="2" borderId="29" xfId="0" applyFont="1" applyFill="1" applyBorder="1" applyAlignment="1" applyProtection="1">
      <alignment horizontal="center" vertical="center"/>
    </xf>
    <xf numFmtId="0" fontId="46" fillId="2" borderId="25" xfId="0" applyFont="1" applyFill="1" applyBorder="1" applyAlignment="1" applyProtection="1">
      <alignment horizontal="center" vertical="center"/>
    </xf>
    <xf numFmtId="0" fontId="46" fillId="2" borderId="26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 applyProtection="1">
      <alignment horizontal="center" vertical="center"/>
    </xf>
    <xf numFmtId="0" fontId="21" fillId="2" borderId="29" xfId="0" applyFont="1" applyFill="1" applyBorder="1" applyAlignment="1" applyProtection="1">
      <alignment horizontal="center" vertical="center"/>
    </xf>
    <xf numFmtId="0" fontId="38" fillId="2" borderId="29" xfId="0" applyFont="1" applyFill="1" applyBorder="1" applyAlignment="1" applyProtection="1">
      <alignment horizontal="center" vertical="center"/>
    </xf>
    <xf numFmtId="0" fontId="37" fillId="2" borderId="0" xfId="0" applyNumberFormat="1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 wrapText="1" shrinkToFi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68" xfId="0" applyFont="1" applyFill="1" applyBorder="1" applyAlignment="1" applyProtection="1">
      <alignment vertical="center" wrapText="1"/>
    </xf>
    <xf numFmtId="0" fontId="1" fillId="2" borderId="68" xfId="0" applyFont="1" applyFill="1" applyBorder="1" applyAlignment="1" applyProtection="1">
      <alignment vertical="center" wrapText="1" shrinkToFit="1"/>
    </xf>
    <xf numFmtId="0" fontId="1" fillId="2" borderId="69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65" xfId="0" applyFont="1" applyFill="1" applyBorder="1" applyAlignment="1" applyProtection="1">
      <alignment horizontal="left" vertical="center" wrapText="1" shrinkToFit="1"/>
    </xf>
    <xf numFmtId="0" fontId="1" fillId="2" borderId="71" xfId="0" applyFont="1" applyFill="1" applyBorder="1" applyAlignment="1" applyProtection="1">
      <alignment horizontal="left" vertical="center" wrapText="1" shrinkToFit="1"/>
    </xf>
    <xf numFmtId="0" fontId="1" fillId="2" borderId="69" xfId="0" applyFont="1" applyFill="1" applyBorder="1" applyAlignment="1" applyProtection="1">
      <alignment horizontal="left" vertical="center" wrapText="1" shrinkToFit="1"/>
    </xf>
    <xf numFmtId="0" fontId="51" fillId="2" borderId="0" xfId="0" applyFont="1" applyFill="1" applyBorder="1" applyAlignment="1" applyProtection="1">
      <alignment horizontal="right" vertical="top"/>
    </xf>
    <xf numFmtId="0" fontId="1" fillId="2" borderId="73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9" fillId="2" borderId="73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center" vertical="center" textRotation="90" wrapText="1"/>
    </xf>
    <xf numFmtId="0" fontId="9" fillId="2" borderId="40" xfId="0" applyFont="1" applyFill="1" applyBorder="1" applyAlignment="1" applyProtection="1">
      <alignment horizontal="center" vertical="center" textRotation="90" wrapText="1"/>
    </xf>
    <xf numFmtId="0" fontId="9" fillId="2" borderId="57" xfId="0" applyFont="1" applyFill="1" applyBorder="1" applyAlignment="1" applyProtection="1">
      <alignment horizontal="center" vertical="center" textRotation="90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6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74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70" xfId="0" applyFont="1" applyFill="1" applyBorder="1" applyAlignment="1" applyProtection="1">
      <alignment horizontal="center" vertical="center"/>
    </xf>
    <xf numFmtId="0" fontId="39" fillId="2" borderId="3" xfId="0" applyFont="1" applyFill="1" applyBorder="1" applyAlignment="1" applyProtection="1">
      <alignment horizontal="center" vertical="center"/>
    </xf>
    <xf numFmtId="0" fontId="39" fillId="2" borderId="9" xfId="0" applyFont="1" applyFill="1" applyBorder="1" applyAlignment="1" applyProtection="1">
      <alignment horizontal="center" vertical="center"/>
    </xf>
    <xf numFmtId="0" fontId="39" fillId="2" borderId="17" xfId="0" applyFont="1" applyFill="1" applyBorder="1" applyAlignment="1" applyProtection="1">
      <alignment horizontal="center" vertical="center"/>
    </xf>
    <xf numFmtId="0" fontId="39" fillId="2" borderId="19" xfId="0" applyFont="1" applyFill="1" applyBorder="1" applyAlignment="1" applyProtection="1">
      <alignment horizontal="center" vertical="center"/>
    </xf>
    <xf numFmtId="49" fontId="40" fillId="2" borderId="13" xfId="0" applyNumberFormat="1" applyFont="1" applyFill="1" applyBorder="1" applyAlignment="1" applyProtection="1">
      <alignment horizontal="center" vertical="justify"/>
    </xf>
    <xf numFmtId="49" fontId="40" fillId="2" borderId="62" xfId="0" applyNumberFormat="1" applyFont="1" applyFill="1" applyBorder="1" applyAlignment="1" applyProtection="1">
      <alignment horizontal="center" vertical="justify"/>
    </xf>
    <xf numFmtId="49" fontId="40" fillId="2" borderId="41" xfId="0" applyNumberFormat="1" applyFont="1" applyFill="1" applyBorder="1" applyAlignment="1" applyProtection="1">
      <alignment horizontal="center" vertical="justify"/>
    </xf>
    <xf numFmtId="49" fontId="40" fillId="2" borderId="63" xfId="0" applyNumberFormat="1" applyFont="1" applyFill="1" applyBorder="1" applyAlignment="1" applyProtection="1">
      <alignment horizontal="center" vertical="justify"/>
    </xf>
    <xf numFmtId="0" fontId="21" fillId="2" borderId="64" xfId="0" applyFont="1" applyFill="1" applyBorder="1" applyAlignment="1" applyProtection="1">
      <alignment horizontal="center"/>
    </xf>
    <xf numFmtId="0" fontId="21" fillId="2" borderId="75" xfId="0" applyFont="1" applyFill="1" applyBorder="1" applyAlignment="1" applyProtection="1">
      <alignment horizontal="center"/>
    </xf>
    <xf numFmtId="0" fontId="21" fillId="2" borderId="6" xfId="0" applyFont="1" applyFill="1" applyBorder="1" applyAlignment="1" applyProtection="1">
      <alignment horizontal="center"/>
    </xf>
    <xf numFmtId="0" fontId="21" fillId="2" borderId="8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alignment horizontal="right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36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9" fillId="2" borderId="5" xfId="0" applyFont="1" applyFill="1" applyBorder="1" applyAlignment="1" applyProtection="1">
      <alignment horizontal="center" vertical="center"/>
    </xf>
    <xf numFmtId="0" fontId="39" fillId="2" borderId="11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</xf>
    <xf numFmtId="0" fontId="39" fillId="2" borderId="53" xfId="0" applyFont="1" applyFill="1" applyBorder="1" applyAlignment="1" applyProtection="1">
      <alignment horizontal="center" vertical="center"/>
    </xf>
    <xf numFmtId="0" fontId="13" fillId="2" borderId="54" xfId="0" applyFont="1" applyFill="1" applyBorder="1" applyAlignment="1" applyProtection="1">
      <alignment horizontal="center" vertical="center" wrapText="1"/>
    </xf>
    <xf numFmtId="49" fontId="44" fillId="2" borderId="35" xfId="0" applyNumberFormat="1" applyFont="1" applyFill="1" applyBorder="1" applyAlignment="1" applyProtection="1">
      <alignment horizontal="left" vertical="center" wrapText="1"/>
    </xf>
    <xf numFmtId="49" fontId="44" fillId="2" borderId="36" xfId="0" applyNumberFormat="1" applyFont="1" applyFill="1" applyBorder="1" applyAlignment="1" applyProtection="1">
      <alignment horizontal="left" vertical="center" wrapText="1"/>
    </xf>
    <xf numFmtId="49" fontId="44" fillId="2" borderId="37" xfId="0" applyNumberFormat="1" applyFont="1" applyFill="1" applyBorder="1" applyAlignment="1" applyProtection="1">
      <alignment horizontal="left" vertical="center" wrapText="1"/>
    </xf>
    <xf numFmtId="49" fontId="44" fillId="2" borderId="42" xfId="0" applyNumberFormat="1" applyFont="1" applyFill="1" applyBorder="1" applyAlignment="1" applyProtection="1">
      <alignment horizontal="left" vertical="center" wrapText="1"/>
    </xf>
    <xf numFmtId="49" fontId="44" fillId="2" borderId="39" xfId="0" applyNumberFormat="1" applyFont="1" applyFill="1" applyBorder="1" applyAlignment="1" applyProtection="1">
      <alignment horizontal="left" vertical="center" wrapText="1"/>
    </xf>
    <xf numFmtId="49" fontId="44" fillId="2" borderId="43" xfId="0" applyNumberFormat="1" applyFont="1" applyFill="1" applyBorder="1" applyAlignment="1" applyProtection="1">
      <alignment horizontal="left" vertical="center" wrapText="1"/>
    </xf>
    <xf numFmtId="0" fontId="7" fillId="2" borderId="44" xfId="0" applyFont="1" applyFill="1" applyBorder="1" applyAlignment="1" applyProtection="1">
      <alignment horizontal="left" vertical="center" wrapText="1"/>
    </xf>
    <xf numFmtId="0" fontId="7" fillId="2" borderId="45" xfId="0" applyFont="1" applyFill="1" applyBorder="1" applyAlignment="1" applyProtection="1">
      <alignment horizontal="left" vertical="center" wrapText="1"/>
    </xf>
    <xf numFmtId="0" fontId="7" fillId="2" borderId="49" xfId="0" applyFont="1" applyFill="1" applyBorder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20" fillId="2" borderId="0" xfId="0" applyNumberFormat="1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27" fillId="2" borderId="18" xfId="0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wrapText="1"/>
    </xf>
    <xf numFmtId="0" fontId="1" fillId="2" borderId="60" xfId="0" applyFont="1" applyFill="1" applyBorder="1" applyAlignment="1" applyProtection="1">
      <alignment horizontal="center" wrapText="1"/>
    </xf>
    <xf numFmtId="0" fontId="1" fillId="2" borderId="40" xfId="0" applyFont="1" applyFill="1" applyBorder="1" applyAlignment="1" applyProtection="1">
      <alignment horizontal="center" wrapText="1"/>
    </xf>
    <xf numFmtId="0" fontId="1" fillId="2" borderId="64" xfId="0" applyFont="1" applyFill="1" applyBorder="1" applyAlignment="1" applyProtection="1">
      <alignment horizontal="center" vertical="top" wrapText="1"/>
    </xf>
    <xf numFmtId="0" fontId="1" fillId="2" borderId="56" xfId="0" applyFont="1" applyFill="1" applyBorder="1" applyAlignment="1" applyProtection="1">
      <alignment horizontal="center" vertical="top" wrapText="1"/>
    </xf>
    <xf numFmtId="0" fontId="1" fillId="2" borderId="57" xfId="0" applyFont="1" applyFill="1" applyBorder="1" applyAlignment="1" applyProtection="1">
      <alignment horizontal="center" vertical="top" wrapText="1"/>
    </xf>
    <xf numFmtId="0" fontId="21" fillId="2" borderId="45" xfId="0" applyFont="1" applyFill="1" applyBorder="1" applyAlignment="1" applyProtection="1">
      <alignment horizontal="center" vertical="top" wrapText="1"/>
    </xf>
    <xf numFmtId="0" fontId="21" fillId="2" borderId="49" xfId="0" applyFont="1" applyFill="1" applyBorder="1" applyAlignment="1" applyProtection="1">
      <alignment horizontal="center" vertical="top" wrapText="1"/>
    </xf>
    <xf numFmtId="0" fontId="21" fillId="2" borderId="39" xfId="0" applyFont="1" applyFill="1" applyBorder="1" applyAlignment="1" applyProtection="1">
      <alignment horizontal="center" vertical="top" wrapText="1"/>
    </xf>
    <xf numFmtId="0" fontId="21" fillId="2" borderId="43" xfId="0" applyFont="1" applyFill="1" applyBorder="1" applyAlignment="1" applyProtection="1">
      <alignment horizontal="center" vertical="top" wrapText="1"/>
    </xf>
    <xf numFmtId="0" fontId="21" fillId="2" borderId="39" xfId="0" applyFont="1" applyFill="1" applyBorder="1" applyAlignment="1" applyProtection="1">
      <alignment horizontal="left" vertical="top" wrapText="1"/>
    </xf>
    <xf numFmtId="0" fontId="21" fillId="2" borderId="43" xfId="0" applyFont="1" applyFill="1" applyBorder="1" applyAlignment="1" applyProtection="1">
      <alignment horizontal="left" vertical="top" wrapText="1"/>
    </xf>
    <xf numFmtId="0" fontId="39" fillId="2" borderId="6" xfId="0" applyNumberFormat="1" applyFont="1" applyFill="1" applyBorder="1" applyAlignment="1">
      <alignment horizontal="center" vertical="center" wrapText="1"/>
    </xf>
    <xf numFmtId="0" fontId="39" fillId="2" borderId="7" xfId="0" applyNumberFormat="1" applyFont="1" applyFill="1" applyBorder="1" applyAlignment="1">
      <alignment horizontal="center" vertical="center" wrapText="1"/>
    </xf>
    <xf numFmtId="0" fontId="39" fillId="2" borderId="8" xfId="0" applyNumberFormat="1" applyFont="1" applyFill="1" applyBorder="1" applyAlignment="1">
      <alignment horizontal="center" vertical="center" wrapText="1"/>
    </xf>
    <xf numFmtId="49" fontId="39" fillId="2" borderId="6" xfId="0" applyNumberFormat="1" applyFont="1" applyFill="1" applyBorder="1" applyAlignment="1">
      <alignment horizontal="center" vertical="center"/>
    </xf>
    <xf numFmtId="49" fontId="39" fillId="2" borderId="7" xfId="0" applyNumberFormat="1" applyFont="1" applyFill="1" applyBorder="1" applyAlignment="1">
      <alignment horizontal="center" vertical="center"/>
    </xf>
    <xf numFmtId="49" fontId="39" fillId="2" borderId="8" xfId="0" applyNumberFormat="1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left" vertical="center"/>
    </xf>
    <xf numFmtId="0" fontId="46" fillId="2" borderId="7" xfId="0" applyFont="1" applyFill="1" applyBorder="1" applyAlignment="1">
      <alignment horizontal="left" vertical="center"/>
    </xf>
    <xf numFmtId="0" fontId="46" fillId="2" borderId="8" xfId="0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21" fillId="2" borderId="36" xfId="0" applyNumberFormat="1" applyFont="1" applyFill="1" applyBorder="1" applyAlignment="1" applyProtection="1">
      <alignment horizontal="center" vertical="center"/>
    </xf>
    <xf numFmtId="0" fontId="21" fillId="2" borderId="37" xfId="0" applyNumberFormat="1" applyFont="1" applyFill="1" applyBorder="1" applyAlignment="1" applyProtection="1">
      <alignment horizontal="center" vertical="center"/>
    </xf>
    <xf numFmtId="0" fontId="21" fillId="2" borderId="39" xfId="0" applyNumberFormat="1" applyFont="1" applyFill="1" applyBorder="1" applyAlignment="1" applyProtection="1">
      <alignment horizontal="center" vertical="center"/>
    </xf>
    <xf numFmtId="0" fontId="21" fillId="2" borderId="43" xfId="0" applyNumberFormat="1" applyFont="1" applyFill="1" applyBorder="1" applyAlignment="1" applyProtection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Border="1" applyAlignment="1" applyProtection="1">
      <alignment horizontal="center" vertical="center"/>
    </xf>
    <xf numFmtId="0" fontId="49" fillId="2" borderId="0" xfId="0" applyFont="1" applyFill="1" applyBorder="1" applyAlignment="1" applyProtection="1">
      <alignment horizontal="center" vertical="center"/>
    </xf>
    <xf numFmtId="0" fontId="46" fillId="2" borderId="0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textRotation="90" wrapText="1"/>
    </xf>
    <xf numFmtId="0" fontId="7" fillId="2" borderId="10" xfId="0" applyFont="1" applyFill="1" applyBorder="1" applyAlignment="1" applyProtection="1">
      <alignment horizontal="center" vertical="center" textRotation="90" wrapText="1"/>
    </xf>
    <xf numFmtId="0" fontId="7" fillId="2" borderId="23" xfId="0" applyFont="1" applyFill="1" applyBorder="1" applyAlignment="1" applyProtection="1">
      <alignment horizontal="center" vertical="center" textRotation="90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textRotation="90"/>
    </xf>
    <xf numFmtId="0" fontId="9" fillId="2" borderId="10" xfId="0" applyFont="1" applyFill="1" applyBorder="1" applyAlignment="1" applyProtection="1">
      <alignment horizontal="center" vertical="center" textRotation="90"/>
    </xf>
    <xf numFmtId="0" fontId="9" fillId="2" borderId="23" xfId="0" applyFont="1" applyFill="1" applyBorder="1" applyAlignment="1" applyProtection="1">
      <alignment horizontal="center" vertical="center" textRotation="90"/>
    </xf>
    <xf numFmtId="0" fontId="8" fillId="2" borderId="3" xfId="0" applyFont="1" applyFill="1" applyBorder="1" applyAlignment="1" applyProtection="1">
      <alignment horizontal="center" vertical="center" textRotation="90"/>
    </xf>
    <xf numFmtId="0" fontId="8" fillId="2" borderId="11" xfId="0" applyFont="1" applyFill="1" applyBorder="1" applyAlignment="1" applyProtection="1">
      <alignment horizontal="center" vertical="center" textRotation="90"/>
    </xf>
    <xf numFmtId="0" fontId="8" fillId="2" borderId="17" xfId="0" applyFont="1" applyFill="1" applyBorder="1" applyAlignment="1" applyProtection="1">
      <alignment horizontal="center" vertical="center" textRotation="90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 textRotation="90"/>
    </xf>
    <xf numFmtId="0" fontId="9" fillId="2" borderId="25" xfId="0" applyFont="1" applyFill="1" applyBorder="1" applyAlignment="1" applyProtection="1">
      <alignment horizontal="center" vertical="center" textRotation="90"/>
    </xf>
    <xf numFmtId="0" fontId="9" fillId="2" borderId="21" xfId="0" applyFont="1" applyFill="1" applyBorder="1" applyAlignment="1" applyProtection="1">
      <alignment horizontal="center" vertical="center" textRotation="90" wrapText="1"/>
    </xf>
    <xf numFmtId="0" fontId="9" fillId="2" borderId="25" xfId="0" applyFont="1" applyFill="1" applyBorder="1" applyAlignment="1" applyProtection="1">
      <alignment horizontal="center" vertical="center" textRotation="90" wrapText="1"/>
    </xf>
    <xf numFmtId="0" fontId="21" fillId="2" borderId="17" xfId="0" applyFont="1" applyFill="1" applyBorder="1" applyAlignment="1" applyProtection="1">
      <alignment horizontal="right"/>
    </xf>
    <xf numFmtId="0" fontId="21" fillId="2" borderId="7" xfId="0" applyFont="1" applyFill="1" applyBorder="1" applyAlignment="1" applyProtection="1">
      <alignment horizontal="right"/>
    </xf>
    <xf numFmtId="0" fontId="21" fillId="2" borderId="6" xfId="0" applyFont="1" applyFill="1" applyBorder="1" applyAlignment="1" applyProtection="1">
      <alignment horizontal="right"/>
    </xf>
    <xf numFmtId="0" fontId="21" fillId="2" borderId="5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/>
    </xf>
    <xf numFmtId="49" fontId="9" fillId="2" borderId="1" xfId="0" applyNumberFormat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left" vertical="top"/>
    </xf>
    <xf numFmtId="49" fontId="1" fillId="2" borderId="16" xfId="0" applyNumberFormat="1" applyFont="1" applyFill="1" applyBorder="1" applyAlignment="1" applyProtection="1">
      <alignment horizontal="center" vertical="center" textRotation="90" wrapText="1"/>
    </xf>
    <xf numFmtId="49" fontId="1" fillId="2" borderId="22" xfId="0" applyNumberFormat="1" applyFont="1" applyFill="1" applyBorder="1" applyAlignment="1" applyProtection="1">
      <alignment horizontal="center" vertical="center" textRotation="90" wrapText="1"/>
    </xf>
    <xf numFmtId="49" fontId="1" fillId="2" borderId="26" xfId="0" applyNumberFormat="1" applyFont="1" applyFill="1" applyBorder="1" applyAlignment="1" applyProtection="1">
      <alignment horizontal="center" vertical="center" textRotation="90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 textRotation="90" wrapText="1"/>
    </xf>
    <xf numFmtId="0" fontId="9" fillId="2" borderId="53" xfId="0" applyFont="1" applyFill="1" applyBorder="1" applyAlignment="1" applyProtection="1">
      <alignment horizontal="center" vertical="center" textRotation="90" wrapText="1"/>
    </xf>
    <xf numFmtId="0" fontId="9" fillId="2" borderId="19" xfId="0" applyFont="1" applyFill="1" applyBorder="1" applyAlignment="1" applyProtection="1">
      <alignment horizontal="center" vertical="center" textRotation="90" wrapText="1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1" fillId="2" borderId="59" xfId="0" applyFont="1" applyFill="1" applyBorder="1" applyAlignment="1" applyProtection="1">
      <alignment horizontal="right"/>
    </xf>
    <xf numFmtId="0" fontId="21" fillId="2" borderId="3" xfId="0" applyFont="1" applyFill="1" applyBorder="1" applyAlignment="1" applyProtection="1">
      <alignment horizontal="center"/>
    </xf>
    <xf numFmtId="0" fontId="21" fillId="2" borderId="5" xfId="0" applyFont="1" applyFill="1" applyBorder="1" applyAlignment="1" applyProtection="1">
      <alignment horizontal="center"/>
    </xf>
    <xf numFmtId="0" fontId="21" fillId="2" borderId="9" xfId="0" applyFont="1" applyFill="1" applyBorder="1" applyAlignment="1" applyProtection="1">
      <alignment horizontal="center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53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right"/>
    </xf>
    <xf numFmtId="0" fontId="1" fillId="2" borderId="18" xfId="0" applyFont="1" applyFill="1" applyBorder="1" applyAlignment="1" applyProtection="1">
      <alignment horizontal="right"/>
    </xf>
    <xf numFmtId="0" fontId="1" fillId="2" borderId="52" xfId="0" applyFont="1" applyFill="1" applyBorder="1" applyAlignment="1" applyProtection="1">
      <alignment horizontal="right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7" xfId="0" applyNumberFormat="1" applyFont="1" applyFill="1" applyBorder="1" applyAlignment="1" applyProtection="1">
      <alignment horizontal="center" vertical="center" wrapText="1"/>
    </xf>
    <xf numFmtId="49" fontId="1" fillId="2" borderId="18" xfId="0" applyNumberFormat="1" applyFont="1" applyFill="1" applyBorder="1" applyAlignment="1" applyProtection="1">
      <alignment horizontal="center" vertical="center" wrapText="1"/>
    </xf>
    <xf numFmtId="49" fontId="1" fillId="2" borderId="19" xfId="0" applyNumberFormat="1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textRotation="90" wrapText="1"/>
    </xf>
    <xf numFmtId="0" fontId="9" fillId="2" borderId="20" xfId="0" applyFont="1" applyFill="1" applyBorder="1" applyAlignment="1" applyProtection="1">
      <alignment horizontal="center" vertical="center" textRotation="90" wrapText="1"/>
    </xf>
    <xf numFmtId="0" fontId="9" fillId="2" borderId="24" xfId="0" applyFont="1" applyFill="1" applyBorder="1" applyAlignment="1" applyProtection="1">
      <alignment horizontal="center" vertical="center" textRotation="90" wrapText="1"/>
    </xf>
    <xf numFmtId="49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232064</xdr:colOff>
      <xdr:row>0</xdr:row>
      <xdr:rowOff>13855</xdr:rowOff>
    </xdr:from>
    <xdr:to>
      <xdr:col>2</xdr:col>
      <xdr:colOff>1727200</xdr:colOff>
      <xdr:row>4</xdr:row>
      <xdr:rowOff>44393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864" y="13855"/>
          <a:ext cx="2358736" cy="229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7"/>
  <sheetViews>
    <sheetView tabSelected="1" zoomScale="30" zoomScaleNormal="30" zoomScaleSheetLayoutView="55" zoomScalePageLayoutView="28" workbookViewId="0">
      <selection activeCell="D10" sqref="D10"/>
    </sheetView>
  </sheetViews>
  <sheetFormatPr defaultColWidth="10.109375" defaultRowHeight="13.2" x14ac:dyDescent="0.25"/>
  <cols>
    <col min="1" max="1" width="4.44140625" style="1" customWidth="1"/>
    <col min="2" max="2" width="12.44140625" style="1" customWidth="1"/>
    <col min="3" max="3" width="96.5546875" style="1" customWidth="1"/>
    <col min="4" max="4" width="45.77734375" style="1" customWidth="1"/>
    <col min="5" max="5" width="12.88671875" style="1" customWidth="1"/>
    <col min="6" max="6" width="11.5546875" style="1" customWidth="1"/>
    <col min="7" max="7" width="11.77734375" style="1" customWidth="1"/>
    <col min="8" max="8" width="11.109375" style="1" customWidth="1"/>
    <col min="9" max="9" width="10.33203125" style="1" customWidth="1"/>
    <col min="10" max="10" width="9.109375" style="1" customWidth="1"/>
    <col min="11" max="11" width="10" style="16" customWidth="1"/>
    <col min="12" max="12" width="14" style="4" customWidth="1"/>
    <col min="13" max="13" width="9.44140625" style="15" customWidth="1"/>
    <col min="14" max="16" width="8.109375" style="15" customWidth="1"/>
    <col min="17" max="17" width="8.109375" style="5" customWidth="1"/>
    <col min="18" max="18" width="8.109375" style="35" customWidth="1"/>
    <col min="19" max="20" width="8.109375" style="5" customWidth="1"/>
    <col min="21" max="29" width="6.109375" style="1" customWidth="1"/>
    <col min="30" max="30" width="1" style="1" customWidth="1"/>
    <col min="31" max="40" width="10.109375" style="1" hidden="1" customWidth="1"/>
    <col min="41" max="16384" width="10.109375" style="1"/>
  </cols>
  <sheetData>
    <row r="1" spans="1:42" ht="39" customHeight="1" x14ac:dyDescent="0.45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46"/>
      <c r="AP1" s="46"/>
    </row>
    <row r="2" spans="1:42" ht="52.8" customHeight="1" x14ac:dyDescent="0.4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46"/>
      <c r="AP2" s="46"/>
    </row>
    <row r="3" spans="1:42" s="2" customFormat="1" ht="43.2" customHeight="1" x14ac:dyDescent="0.45">
      <c r="A3" s="399" t="s">
        <v>34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71"/>
      <c r="AP3" s="71"/>
    </row>
    <row r="4" spans="1:42" s="3" customFormat="1" ht="41.4" customHeight="1" x14ac:dyDescent="0.6">
      <c r="A4" s="400" t="s">
        <v>90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72"/>
      <c r="AP4" s="72"/>
    </row>
    <row r="5" spans="1:42" s="3" customFormat="1" ht="33.75" customHeight="1" x14ac:dyDescent="0.6">
      <c r="A5" s="232"/>
      <c r="B5" s="400" t="s">
        <v>91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72"/>
      <c r="AP5" s="72"/>
    </row>
    <row r="6" spans="1:42" ht="36.6" customHeight="1" x14ac:dyDescent="0.3">
      <c r="A6" s="46"/>
      <c r="B6" s="188" t="s">
        <v>2</v>
      </c>
      <c r="C6" s="188"/>
      <c r="D6" s="73"/>
      <c r="E6" s="73"/>
      <c r="F6" s="73"/>
      <c r="G6" s="73"/>
      <c r="H6" s="73"/>
      <c r="I6" s="73"/>
      <c r="J6" s="73"/>
      <c r="K6" s="73"/>
      <c r="L6" s="74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32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1:42" ht="39" customHeight="1" x14ac:dyDescent="0.4">
      <c r="A7" s="46"/>
      <c r="B7" s="186" t="s">
        <v>119</v>
      </c>
      <c r="C7" s="186"/>
      <c r="D7" s="31" t="s">
        <v>116</v>
      </c>
      <c r="E7" s="31"/>
      <c r="F7" s="31"/>
      <c r="G7" s="31"/>
      <c r="H7" s="31"/>
      <c r="I7" s="433" t="s">
        <v>120</v>
      </c>
      <c r="J7" s="433"/>
      <c r="K7" s="433"/>
      <c r="L7" s="433"/>
      <c r="M7" s="433"/>
      <c r="N7" s="433"/>
      <c r="O7" s="433"/>
      <c r="P7" s="34"/>
      <c r="Q7" s="29" t="s">
        <v>113</v>
      </c>
      <c r="R7" s="29"/>
      <c r="S7" s="35"/>
      <c r="T7" s="75"/>
      <c r="U7" s="76"/>
      <c r="V7" s="432" t="s">
        <v>48</v>
      </c>
      <c r="W7" s="432"/>
      <c r="X7" s="432"/>
      <c r="Y7" s="432"/>
      <c r="Z7" s="432"/>
      <c r="AA7" s="432"/>
      <c r="AB7" s="432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</row>
    <row r="8" spans="1:42" ht="23.25" customHeight="1" x14ac:dyDescent="0.4">
      <c r="A8" s="77"/>
      <c r="B8" s="184" t="s">
        <v>4</v>
      </c>
      <c r="C8" s="185"/>
      <c r="D8" s="46"/>
      <c r="E8" s="46"/>
      <c r="F8" s="46"/>
      <c r="G8" s="78"/>
      <c r="H8" s="78"/>
      <c r="I8" s="78"/>
      <c r="J8" s="78"/>
      <c r="K8" s="78"/>
      <c r="L8" s="78"/>
      <c r="M8" s="78"/>
      <c r="N8" s="79"/>
      <c r="O8" s="31"/>
      <c r="P8" s="34"/>
      <c r="Q8" s="30"/>
      <c r="R8" s="30"/>
      <c r="S8" s="34"/>
      <c r="T8" s="30"/>
      <c r="U8" s="80"/>
      <c r="V8" s="76"/>
      <c r="W8" s="76"/>
      <c r="X8" s="76"/>
      <c r="Y8" s="76"/>
      <c r="Z8" s="76"/>
      <c r="AA8" s="76"/>
      <c r="AB8" s="7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34.799999999999997" customHeight="1" x14ac:dyDescent="0.45">
      <c r="A9" s="46"/>
      <c r="B9" s="188" t="s">
        <v>35</v>
      </c>
      <c r="C9" s="187"/>
      <c r="D9" s="31" t="s">
        <v>115</v>
      </c>
      <c r="E9" s="31"/>
      <c r="F9" s="31"/>
      <c r="G9" s="81"/>
      <c r="H9" s="81"/>
      <c r="I9" s="435" t="s">
        <v>46</v>
      </c>
      <c r="J9" s="435"/>
      <c r="K9" s="435"/>
      <c r="L9" s="435"/>
      <c r="M9" s="435"/>
      <c r="N9" s="435"/>
      <c r="O9" s="435"/>
      <c r="P9" s="34"/>
      <c r="Q9" s="31" t="s">
        <v>31</v>
      </c>
      <c r="R9" s="31"/>
      <c r="S9" s="76"/>
      <c r="T9" s="76"/>
      <c r="U9" s="82"/>
      <c r="V9" s="83" t="s">
        <v>3</v>
      </c>
      <c r="W9" s="84"/>
      <c r="X9" s="84"/>
      <c r="Y9" s="84"/>
      <c r="Z9" s="84"/>
      <c r="AA9" s="85"/>
      <c r="AB9" s="8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23.25" customHeight="1" x14ac:dyDescent="0.45">
      <c r="A10" s="46"/>
      <c r="B10" s="230"/>
      <c r="C10" s="187"/>
      <c r="D10" s="88"/>
      <c r="E10" s="88"/>
      <c r="F10" s="88"/>
      <c r="G10" s="79"/>
      <c r="H10" s="79"/>
      <c r="I10" s="89"/>
      <c r="J10" s="89"/>
      <c r="K10" s="89"/>
      <c r="L10" s="89"/>
      <c r="M10" s="89"/>
      <c r="N10" s="89"/>
      <c r="O10" s="89"/>
      <c r="P10" s="34"/>
      <c r="Q10" s="32"/>
      <c r="R10" s="32"/>
      <c r="S10" s="76"/>
      <c r="T10" s="76"/>
      <c r="U10" s="32"/>
      <c r="V10" s="317" t="s">
        <v>30</v>
      </c>
      <c r="W10" s="317"/>
      <c r="X10" s="317"/>
      <c r="Y10" s="317"/>
      <c r="Z10" s="317"/>
      <c r="AA10" s="317"/>
      <c r="AB10" s="317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30.6" customHeight="1" x14ac:dyDescent="0.4">
      <c r="A11" s="46"/>
      <c r="B11" s="231" t="s">
        <v>92</v>
      </c>
      <c r="C11" s="188"/>
      <c r="D11" s="91" t="s">
        <v>117</v>
      </c>
      <c r="E11" s="91"/>
      <c r="F11" s="91"/>
      <c r="G11" s="92"/>
      <c r="H11" s="92"/>
      <c r="I11" s="433" t="s">
        <v>18</v>
      </c>
      <c r="J11" s="433"/>
      <c r="K11" s="433"/>
      <c r="L11" s="433"/>
      <c r="M11" s="433"/>
      <c r="N11" s="433"/>
      <c r="O11" s="433"/>
      <c r="P11" s="34"/>
      <c r="Q11" s="33" t="s">
        <v>20</v>
      </c>
      <c r="R11" s="33"/>
      <c r="S11" s="76"/>
      <c r="T11" s="76"/>
      <c r="U11" s="33"/>
      <c r="V11" s="318"/>
      <c r="W11" s="318"/>
      <c r="X11" s="318"/>
      <c r="Y11" s="318"/>
      <c r="Z11" s="318"/>
      <c r="AA11" s="318"/>
      <c r="AB11" s="318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23.25" customHeight="1" x14ac:dyDescent="0.35">
      <c r="A12" s="46"/>
      <c r="B12" s="46"/>
      <c r="C12" s="87"/>
      <c r="D12" s="306" t="s">
        <v>112</v>
      </c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19" t="s">
        <v>49</v>
      </c>
      <c r="W12" s="319"/>
      <c r="X12" s="319"/>
      <c r="Y12" s="319"/>
      <c r="Z12" s="319"/>
      <c r="AA12" s="319"/>
      <c r="AB12" s="319"/>
      <c r="AC12" s="30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26.25" customHeight="1" x14ac:dyDescent="0.4">
      <c r="A13" s="46"/>
      <c r="B13" s="46"/>
      <c r="C13" s="90"/>
      <c r="D13" s="93" t="s">
        <v>19</v>
      </c>
      <c r="E13" s="93"/>
      <c r="F13" s="93"/>
      <c r="G13" s="30"/>
      <c r="H13" s="30"/>
      <c r="I13" s="434" t="s">
        <v>46</v>
      </c>
      <c r="J13" s="434"/>
      <c r="K13" s="434"/>
      <c r="L13" s="434"/>
      <c r="M13" s="434"/>
      <c r="N13" s="434"/>
      <c r="O13" s="434"/>
      <c r="P13" s="94"/>
      <c r="Q13" s="33" t="s">
        <v>5</v>
      </c>
      <c r="R13" s="33"/>
      <c r="S13" s="76"/>
      <c r="T13" s="76"/>
      <c r="U13" s="33"/>
      <c r="V13" s="320"/>
      <c r="W13" s="320"/>
      <c r="X13" s="320"/>
      <c r="Y13" s="320"/>
      <c r="Z13" s="320"/>
      <c r="AA13" s="320"/>
      <c r="AB13" s="320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23.25" customHeight="1" x14ac:dyDescent="0.3">
      <c r="A14" s="46"/>
      <c r="B14" s="90"/>
      <c r="C14" s="95"/>
      <c r="D14" s="96"/>
      <c r="E14" s="96"/>
      <c r="F14" s="96"/>
      <c r="G14" s="97"/>
      <c r="H14" s="97"/>
      <c r="I14" s="98"/>
      <c r="J14" s="98"/>
      <c r="K14" s="98"/>
      <c r="L14" s="98"/>
      <c r="M14" s="98"/>
      <c r="N14" s="98"/>
      <c r="O14" s="98"/>
      <c r="P14" s="76"/>
      <c r="Q14" s="34"/>
      <c r="R14" s="34"/>
      <c r="S14" s="34"/>
      <c r="T14" s="34"/>
      <c r="U14" s="76"/>
      <c r="V14" s="76"/>
      <c r="W14" s="76"/>
      <c r="X14" s="76"/>
      <c r="Y14" s="76"/>
      <c r="Z14" s="76"/>
      <c r="AA14" s="76"/>
      <c r="AB14" s="7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2" ht="23.25" customHeight="1" x14ac:dyDescent="0.25">
      <c r="A15" s="46"/>
      <c r="B15" s="90"/>
      <c r="C15" s="95"/>
      <c r="D15" s="46"/>
      <c r="E15" s="46"/>
      <c r="F15" s="46"/>
      <c r="G15" s="46"/>
      <c r="H15" s="46"/>
      <c r="I15" s="46"/>
      <c r="J15" s="46"/>
      <c r="K15" s="99"/>
      <c r="L15" s="74"/>
      <c r="M15" s="100"/>
      <c r="N15" s="100"/>
      <c r="O15" s="100"/>
      <c r="P15" s="76"/>
      <c r="Q15" s="34"/>
      <c r="R15" s="34"/>
      <c r="S15" s="34"/>
      <c r="T15" s="34"/>
      <c r="U15" s="76"/>
      <c r="V15" s="76"/>
      <c r="W15" s="76"/>
      <c r="X15" s="76"/>
      <c r="Y15" s="76"/>
      <c r="Z15" s="76"/>
      <c r="AA15" s="76"/>
      <c r="AB15" s="7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ht="12" customHeight="1" thickBot="1" x14ac:dyDescent="0.45">
      <c r="A16" s="46"/>
      <c r="B16" s="101"/>
      <c r="C16" s="102"/>
      <c r="D16" s="46"/>
      <c r="E16" s="46"/>
      <c r="F16" s="46"/>
      <c r="G16" s="46"/>
      <c r="H16" s="46"/>
      <c r="I16" s="46"/>
      <c r="J16" s="30"/>
      <c r="K16" s="30"/>
      <c r="L16" s="30"/>
      <c r="M16" s="30"/>
      <c r="N16" s="35"/>
      <c r="O16" s="80"/>
      <c r="P16" s="46"/>
      <c r="Q16" s="35"/>
      <c r="S16" s="35"/>
      <c r="T16" s="35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42" s="6" customFormat="1" ht="39.75" customHeight="1" thickBot="1" x14ac:dyDescent="0.3">
      <c r="A17" s="103"/>
      <c r="B17" s="401" t="s">
        <v>21</v>
      </c>
      <c r="C17" s="404" t="s">
        <v>36</v>
      </c>
      <c r="D17" s="429" t="s">
        <v>6</v>
      </c>
      <c r="E17" s="321" t="s">
        <v>118</v>
      </c>
      <c r="F17" s="321" t="s">
        <v>62</v>
      </c>
      <c r="G17" s="321" t="s">
        <v>22</v>
      </c>
      <c r="H17" s="442" t="s">
        <v>55</v>
      </c>
      <c r="I17" s="407" t="s">
        <v>7</v>
      </c>
      <c r="J17" s="408"/>
      <c r="K17" s="408"/>
      <c r="L17" s="408"/>
      <c r="M17" s="409"/>
      <c r="N17" s="410" t="s">
        <v>29</v>
      </c>
      <c r="O17" s="411"/>
      <c r="P17" s="411"/>
      <c r="Q17" s="411"/>
      <c r="R17" s="411"/>
      <c r="S17" s="411"/>
      <c r="T17" s="411"/>
      <c r="U17" s="463" t="s">
        <v>26</v>
      </c>
      <c r="V17" s="464"/>
      <c r="W17" s="464"/>
      <c r="X17" s="464"/>
      <c r="Y17" s="464"/>
      <c r="Z17" s="464"/>
      <c r="AA17" s="464"/>
      <c r="AB17" s="465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</row>
    <row r="18" spans="1:42" s="6" customFormat="1" ht="22.5" customHeight="1" thickBot="1" x14ac:dyDescent="0.3">
      <c r="A18" s="103"/>
      <c r="B18" s="402"/>
      <c r="C18" s="405"/>
      <c r="D18" s="430"/>
      <c r="E18" s="322"/>
      <c r="F18" s="322"/>
      <c r="G18" s="322"/>
      <c r="H18" s="443"/>
      <c r="I18" s="469" t="s">
        <v>8</v>
      </c>
      <c r="J18" s="472" t="s">
        <v>28</v>
      </c>
      <c r="K18" s="473"/>
      <c r="L18" s="474"/>
      <c r="M18" s="436" t="s">
        <v>24</v>
      </c>
      <c r="N18" s="412" t="s">
        <v>9</v>
      </c>
      <c r="O18" s="412" t="s">
        <v>25</v>
      </c>
      <c r="P18" s="415" t="s">
        <v>37</v>
      </c>
      <c r="Q18" s="415" t="s">
        <v>11</v>
      </c>
      <c r="R18" s="415" t="s">
        <v>111</v>
      </c>
      <c r="S18" s="415" t="s">
        <v>12</v>
      </c>
      <c r="T18" s="415" t="s">
        <v>109</v>
      </c>
      <c r="U18" s="466"/>
      <c r="V18" s="467"/>
      <c r="W18" s="467"/>
      <c r="X18" s="467"/>
      <c r="Y18" s="467"/>
      <c r="Z18" s="467"/>
      <c r="AA18" s="467"/>
      <c r="AB18" s="468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</row>
    <row r="19" spans="1:42" s="6" customFormat="1" ht="19.5" customHeight="1" thickBot="1" x14ac:dyDescent="0.3">
      <c r="A19" s="103"/>
      <c r="B19" s="402"/>
      <c r="C19" s="405"/>
      <c r="D19" s="430"/>
      <c r="E19" s="322"/>
      <c r="F19" s="322"/>
      <c r="G19" s="322"/>
      <c r="H19" s="443"/>
      <c r="I19" s="470"/>
      <c r="J19" s="421" t="s">
        <v>13</v>
      </c>
      <c r="K19" s="423" t="s">
        <v>23</v>
      </c>
      <c r="L19" s="423" t="s">
        <v>14</v>
      </c>
      <c r="M19" s="437"/>
      <c r="N19" s="413"/>
      <c r="O19" s="413"/>
      <c r="P19" s="416"/>
      <c r="Q19" s="416"/>
      <c r="R19" s="416"/>
      <c r="S19" s="416"/>
      <c r="T19" s="416"/>
      <c r="U19" s="418" t="s">
        <v>56</v>
      </c>
      <c r="V19" s="419"/>
      <c r="W19" s="419"/>
      <c r="X19" s="419"/>
      <c r="Y19" s="419"/>
      <c r="Z19" s="419"/>
      <c r="AA19" s="419"/>
      <c r="AB19" s="420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</row>
    <row r="20" spans="1:42" s="6" customFormat="1" ht="33" customHeight="1" thickBot="1" x14ac:dyDescent="0.3">
      <c r="A20" s="103"/>
      <c r="B20" s="402"/>
      <c r="C20" s="405"/>
      <c r="D20" s="430"/>
      <c r="E20" s="322"/>
      <c r="F20" s="322"/>
      <c r="G20" s="322"/>
      <c r="H20" s="443"/>
      <c r="I20" s="470"/>
      <c r="J20" s="421"/>
      <c r="K20" s="423"/>
      <c r="L20" s="423"/>
      <c r="M20" s="437"/>
      <c r="N20" s="413"/>
      <c r="O20" s="413"/>
      <c r="P20" s="416"/>
      <c r="Q20" s="416"/>
      <c r="R20" s="416"/>
      <c r="S20" s="416"/>
      <c r="T20" s="416"/>
      <c r="U20" s="418" t="s">
        <v>93</v>
      </c>
      <c r="V20" s="419"/>
      <c r="W20" s="419"/>
      <c r="X20" s="419"/>
      <c r="Y20" s="419"/>
      <c r="Z20" s="419"/>
      <c r="AA20" s="419"/>
      <c r="AB20" s="420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</row>
    <row r="21" spans="1:42" s="6" customFormat="1" ht="24" customHeight="1" thickBot="1" x14ac:dyDescent="0.3">
      <c r="A21" s="103"/>
      <c r="B21" s="402"/>
      <c r="C21" s="405"/>
      <c r="D21" s="430"/>
      <c r="E21" s="322"/>
      <c r="F21" s="322"/>
      <c r="G21" s="322"/>
      <c r="H21" s="443"/>
      <c r="I21" s="470"/>
      <c r="J21" s="421"/>
      <c r="K21" s="423"/>
      <c r="L21" s="423"/>
      <c r="M21" s="437"/>
      <c r="N21" s="413"/>
      <c r="O21" s="413"/>
      <c r="P21" s="416"/>
      <c r="Q21" s="416"/>
      <c r="R21" s="416"/>
      <c r="S21" s="416"/>
      <c r="T21" s="416"/>
      <c r="U21" s="439" t="s">
        <v>57</v>
      </c>
      <c r="V21" s="440"/>
      <c r="W21" s="440"/>
      <c r="X21" s="441"/>
      <c r="Y21" s="439" t="s">
        <v>58</v>
      </c>
      <c r="Z21" s="440"/>
      <c r="AA21" s="440"/>
      <c r="AB21" s="441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</row>
    <row r="22" spans="1:42" s="6" customFormat="1" ht="24" customHeight="1" thickBot="1" x14ac:dyDescent="0.3">
      <c r="A22" s="103"/>
      <c r="B22" s="402"/>
      <c r="C22" s="405"/>
      <c r="D22" s="430"/>
      <c r="E22" s="322"/>
      <c r="F22" s="322"/>
      <c r="G22" s="322"/>
      <c r="H22" s="443"/>
      <c r="I22" s="470"/>
      <c r="J22" s="421"/>
      <c r="K22" s="423"/>
      <c r="L22" s="423"/>
      <c r="M22" s="437"/>
      <c r="N22" s="413"/>
      <c r="O22" s="413"/>
      <c r="P22" s="416"/>
      <c r="Q22" s="416"/>
      <c r="R22" s="416"/>
      <c r="S22" s="416"/>
      <c r="T22" s="416"/>
      <c r="U22" s="439" t="s">
        <v>15</v>
      </c>
      <c r="V22" s="440"/>
      <c r="W22" s="440"/>
      <c r="X22" s="441"/>
      <c r="Y22" s="439" t="s">
        <v>59</v>
      </c>
      <c r="Z22" s="440"/>
      <c r="AA22" s="440"/>
      <c r="AB22" s="441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</row>
    <row r="23" spans="1:42" s="6" customFormat="1" ht="81.75" customHeight="1" thickBot="1" x14ac:dyDescent="0.3">
      <c r="A23" s="103"/>
      <c r="B23" s="403"/>
      <c r="C23" s="406"/>
      <c r="D23" s="431"/>
      <c r="E23" s="323"/>
      <c r="F23" s="323"/>
      <c r="G23" s="323"/>
      <c r="H23" s="444"/>
      <c r="I23" s="471"/>
      <c r="J23" s="422"/>
      <c r="K23" s="424"/>
      <c r="L23" s="424"/>
      <c r="M23" s="438"/>
      <c r="N23" s="414"/>
      <c r="O23" s="414"/>
      <c r="P23" s="417"/>
      <c r="Q23" s="417"/>
      <c r="R23" s="417"/>
      <c r="S23" s="417"/>
      <c r="T23" s="417"/>
      <c r="U23" s="105" t="s">
        <v>16</v>
      </c>
      <c r="V23" s="106" t="s">
        <v>13</v>
      </c>
      <c r="W23" s="106" t="s">
        <v>23</v>
      </c>
      <c r="X23" s="106" t="s">
        <v>14</v>
      </c>
      <c r="Y23" s="105" t="s">
        <v>16</v>
      </c>
      <c r="Z23" s="106" t="s">
        <v>13</v>
      </c>
      <c r="AA23" s="106" t="s">
        <v>23</v>
      </c>
      <c r="AB23" s="106" t="s">
        <v>14</v>
      </c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</row>
    <row r="24" spans="1:42" s="7" customFormat="1" ht="15.75" customHeight="1" thickBot="1" x14ac:dyDescent="0.3">
      <c r="A24" s="107"/>
      <c r="B24" s="108">
        <v>1</v>
      </c>
      <c r="C24" s="36">
        <v>2</v>
      </c>
      <c r="D24" s="109">
        <v>3</v>
      </c>
      <c r="E24" s="111"/>
      <c r="F24" s="110">
        <v>4</v>
      </c>
      <c r="G24" s="36">
        <v>5</v>
      </c>
      <c r="H24" s="36">
        <v>6</v>
      </c>
      <c r="I24" s="36">
        <v>7</v>
      </c>
      <c r="J24" s="36">
        <v>8</v>
      </c>
      <c r="K24" s="36">
        <v>9</v>
      </c>
      <c r="L24" s="111">
        <v>10</v>
      </c>
      <c r="M24" s="36">
        <v>11</v>
      </c>
      <c r="N24" s="36">
        <v>12</v>
      </c>
      <c r="O24" s="36">
        <v>13</v>
      </c>
      <c r="P24" s="36">
        <v>14</v>
      </c>
      <c r="Q24" s="36">
        <v>15</v>
      </c>
      <c r="R24" s="36">
        <v>16</v>
      </c>
      <c r="S24" s="36">
        <v>17</v>
      </c>
      <c r="T24" s="36">
        <v>18</v>
      </c>
      <c r="U24" s="36">
        <v>19</v>
      </c>
      <c r="V24" s="36">
        <v>20</v>
      </c>
      <c r="W24" s="36">
        <v>21</v>
      </c>
      <c r="X24" s="36">
        <v>22</v>
      </c>
      <c r="Y24" s="36">
        <v>23</v>
      </c>
      <c r="Z24" s="36">
        <v>24</v>
      </c>
      <c r="AA24" s="36">
        <v>25</v>
      </c>
      <c r="AB24" s="112">
        <v>26</v>
      </c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</row>
    <row r="25" spans="1:42" s="8" customFormat="1" ht="25.5" customHeight="1" thickBot="1" x14ac:dyDescent="0.45">
      <c r="A25" s="113"/>
      <c r="B25" s="448" t="s">
        <v>38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50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</row>
    <row r="26" spans="1:42" s="9" customFormat="1" ht="33" customHeight="1" thickBot="1" x14ac:dyDescent="0.3">
      <c r="A26" s="42"/>
      <c r="B26" s="451" t="s">
        <v>39</v>
      </c>
      <c r="C26" s="452"/>
      <c r="D26" s="452"/>
      <c r="E26" s="452"/>
      <c r="F26" s="452"/>
      <c r="G26" s="453"/>
      <c r="H26" s="453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4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1:42" s="10" customFormat="1" ht="55.5" customHeight="1" thickBot="1" x14ac:dyDescent="0.45">
      <c r="A27" s="55"/>
      <c r="B27" s="224">
        <v>1</v>
      </c>
      <c r="C27" s="66" t="s">
        <v>60</v>
      </c>
      <c r="D27" s="114" t="s">
        <v>47</v>
      </c>
      <c r="E27" s="307"/>
      <c r="F27" s="255">
        <v>1</v>
      </c>
      <c r="G27" s="256">
        <v>3</v>
      </c>
      <c r="H27" s="257">
        <f>G27*30</f>
        <v>90</v>
      </c>
      <c r="I27" s="258">
        <f>K27+J27</f>
        <v>54</v>
      </c>
      <c r="J27" s="259"/>
      <c r="K27" s="260">
        <v>54</v>
      </c>
      <c r="L27" s="261"/>
      <c r="M27" s="262">
        <f>H27-I27</f>
        <v>36</v>
      </c>
      <c r="N27" s="200">
        <v>8</v>
      </c>
      <c r="O27" s="201"/>
      <c r="P27" s="201">
        <v>7</v>
      </c>
      <c r="Q27" s="201"/>
      <c r="R27" s="201"/>
      <c r="S27" s="201"/>
      <c r="T27" s="202"/>
      <c r="U27" s="53">
        <v>2</v>
      </c>
      <c r="V27" s="263"/>
      <c r="W27" s="261">
        <v>2</v>
      </c>
      <c r="X27" s="264"/>
      <c r="Y27" s="200">
        <v>2</v>
      </c>
      <c r="Z27" s="201"/>
      <c r="AA27" s="201">
        <v>2</v>
      </c>
      <c r="AB27" s="62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</row>
    <row r="28" spans="1:42" s="27" customFormat="1" ht="32.4" customHeight="1" thickBot="1" x14ac:dyDescent="0.45">
      <c r="A28" s="55"/>
      <c r="B28" s="427" t="s">
        <v>45</v>
      </c>
      <c r="C28" s="426"/>
      <c r="D28" s="426"/>
      <c r="E28" s="426"/>
      <c r="F28" s="428"/>
      <c r="G28" s="265">
        <f>SUM(G27:G27)</f>
        <v>3</v>
      </c>
      <c r="H28" s="265">
        <f>SUM(H27:H27)</f>
        <v>90</v>
      </c>
      <c r="I28" s="266">
        <f>SUM(I27:I27)</f>
        <v>54</v>
      </c>
      <c r="J28" s="266"/>
      <c r="K28" s="266">
        <f>SUM(K27:K27)</f>
        <v>54</v>
      </c>
      <c r="L28" s="266"/>
      <c r="M28" s="266">
        <f>SUM(M27:M27)</f>
        <v>36</v>
      </c>
      <c r="N28" s="267">
        <v>1</v>
      </c>
      <c r="O28" s="266"/>
      <c r="P28" s="266">
        <v>1</v>
      </c>
      <c r="Q28" s="266"/>
      <c r="R28" s="266"/>
      <c r="S28" s="268"/>
      <c r="T28" s="269"/>
      <c r="U28" s="270">
        <f>SUM(U27:U27)</f>
        <v>2</v>
      </c>
      <c r="V28" s="266"/>
      <c r="W28" s="266">
        <f>SUM(W27:W27)</f>
        <v>2</v>
      </c>
      <c r="X28" s="271"/>
      <c r="Y28" s="267">
        <f>SUM(Y27:Y27)</f>
        <v>2</v>
      </c>
      <c r="Z28" s="39"/>
      <c r="AA28" s="39">
        <f>SUM(AA27:AA27)</f>
        <v>2</v>
      </c>
      <c r="AB28" s="11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</row>
    <row r="29" spans="1:42" s="11" customFormat="1" ht="28.5" customHeight="1" thickBot="1" x14ac:dyDescent="0.3">
      <c r="A29" s="42"/>
      <c r="B29" s="455" t="s">
        <v>40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6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1:42" s="10" customFormat="1" ht="54.6" customHeight="1" x14ac:dyDescent="0.4">
      <c r="A30" s="55"/>
      <c r="B30" s="221">
        <v>2</v>
      </c>
      <c r="C30" s="116" t="s">
        <v>94</v>
      </c>
      <c r="D30" s="117" t="s">
        <v>46</v>
      </c>
      <c r="E30" s="308"/>
      <c r="F30" s="248">
        <v>1</v>
      </c>
      <c r="G30" s="256">
        <v>3.5</v>
      </c>
      <c r="H30" s="257">
        <f>G30*30</f>
        <v>105</v>
      </c>
      <c r="I30" s="256">
        <f>J30+K30</f>
        <v>54</v>
      </c>
      <c r="J30" s="272">
        <v>18</v>
      </c>
      <c r="K30" s="260">
        <v>36</v>
      </c>
      <c r="L30" s="260"/>
      <c r="M30" s="273">
        <f>H30-I30</f>
        <v>51</v>
      </c>
      <c r="N30" s="200"/>
      <c r="O30" s="201">
        <v>8</v>
      </c>
      <c r="P30" s="201">
        <v>8</v>
      </c>
      <c r="Q30" s="201">
        <v>8</v>
      </c>
      <c r="R30" s="201"/>
      <c r="S30" s="201"/>
      <c r="T30" s="202"/>
      <c r="U30" s="200"/>
      <c r="V30" s="274"/>
      <c r="W30" s="274"/>
      <c r="X30" s="202"/>
      <c r="Y30" s="200">
        <f>Z30+AA30</f>
        <v>6</v>
      </c>
      <c r="Z30" s="201">
        <f>18/9</f>
        <v>2</v>
      </c>
      <c r="AA30" s="201">
        <f>36/9</f>
        <v>4</v>
      </c>
      <c r="AB30" s="228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</row>
    <row r="31" spans="1:42" s="10" customFormat="1" ht="54.6" customHeight="1" x14ac:dyDescent="0.4">
      <c r="A31" s="55"/>
      <c r="B31" s="222">
        <v>3</v>
      </c>
      <c r="C31" s="67" t="s">
        <v>95</v>
      </c>
      <c r="D31" s="69" t="s">
        <v>46</v>
      </c>
      <c r="E31" s="309"/>
      <c r="F31" s="252">
        <v>1</v>
      </c>
      <c r="G31" s="275">
        <v>5</v>
      </c>
      <c r="H31" s="276">
        <f>G31*30</f>
        <v>150</v>
      </c>
      <c r="I31" s="275">
        <f>J31+K31</f>
        <v>72</v>
      </c>
      <c r="J31" s="277">
        <v>36</v>
      </c>
      <c r="K31" s="278">
        <v>36</v>
      </c>
      <c r="L31" s="278"/>
      <c r="M31" s="279">
        <f>H31-I31</f>
        <v>78</v>
      </c>
      <c r="N31" s="237">
        <v>8</v>
      </c>
      <c r="O31" s="235"/>
      <c r="P31" s="235">
        <v>8</v>
      </c>
      <c r="Q31" s="235"/>
      <c r="R31" s="235"/>
      <c r="S31" s="235"/>
      <c r="T31" s="236">
        <v>8</v>
      </c>
      <c r="U31" s="237"/>
      <c r="V31" s="280"/>
      <c r="W31" s="280"/>
      <c r="X31" s="236"/>
      <c r="Y31" s="237">
        <v>8</v>
      </c>
      <c r="Z31" s="235">
        <f>36/9</f>
        <v>4</v>
      </c>
      <c r="AA31" s="235">
        <f>36/9</f>
        <v>4</v>
      </c>
      <c r="AB31" s="229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</row>
    <row r="32" spans="1:42" s="10" customFormat="1" ht="45.6" customHeight="1" x14ac:dyDescent="0.3">
      <c r="A32" s="55"/>
      <c r="B32" s="222">
        <v>4</v>
      </c>
      <c r="C32" s="68" t="s">
        <v>51</v>
      </c>
      <c r="D32" s="69" t="s">
        <v>46</v>
      </c>
      <c r="E32" s="309"/>
      <c r="F32" s="252">
        <v>1</v>
      </c>
      <c r="G32" s="281">
        <v>3.5</v>
      </c>
      <c r="H32" s="282">
        <f t="shared" ref="H32" si="0">G32*30</f>
        <v>105</v>
      </c>
      <c r="I32" s="281">
        <f>J32+K32</f>
        <v>54</v>
      </c>
      <c r="J32" s="283">
        <v>18</v>
      </c>
      <c r="K32" s="283">
        <v>36</v>
      </c>
      <c r="L32" s="283"/>
      <c r="M32" s="284">
        <v>36</v>
      </c>
      <c r="N32" s="53">
        <v>7</v>
      </c>
      <c r="O32" s="37"/>
      <c r="P32" s="37">
        <v>7</v>
      </c>
      <c r="Q32" s="37"/>
      <c r="R32" s="37"/>
      <c r="S32" s="37"/>
      <c r="T32" s="54"/>
      <c r="U32" s="53">
        <v>3</v>
      </c>
      <c r="V32" s="261">
        <v>1</v>
      </c>
      <c r="W32" s="261">
        <v>2</v>
      </c>
      <c r="X32" s="54"/>
      <c r="Y32" s="53"/>
      <c r="Z32" s="37"/>
      <c r="AA32" s="37"/>
      <c r="AB32" s="20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</row>
    <row r="33" spans="1:42" s="10" customFormat="1" ht="39" customHeight="1" x14ac:dyDescent="0.3">
      <c r="A33" s="55"/>
      <c r="B33" s="222">
        <v>5</v>
      </c>
      <c r="C33" s="67" t="s">
        <v>50</v>
      </c>
      <c r="D33" s="70" t="s">
        <v>46</v>
      </c>
      <c r="E33" s="310"/>
      <c r="F33" s="253">
        <v>1</v>
      </c>
      <c r="G33" s="285">
        <v>4</v>
      </c>
      <c r="H33" s="286">
        <f>G33*30</f>
        <v>120</v>
      </c>
      <c r="I33" s="285">
        <f>J33+K33</f>
        <v>72</v>
      </c>
      <c r="J33" s="287">
        <v>36</v>
      </c>
      <c r="K33" s="287">
        <v>36</v>
      </c>
      <c r="L33" s="287"/>
      <c r="M33" s="286">
        <v>63</v>
      </c>
      <c r="N33" s="237">
        <v>7</v>
      </c>
      <c r="O33" s="235"/>
      <c r="P33" s="235">
        <v>7</v>
      </c>
      <c r="Q33" s="235"/>
      <c r="R33" s="235"/>
      <c r="S33" s="235"/>
      <c r="T33" s="236"/>
      <c r="U33" s="237">
        <v>4</v>
      </c>
      <c r="V33" s="278">
        <v>2</v>
      </c>
      <c r="W33" s="278">
        <v>2</v>
      </c>
      <c r="X33" s="236"/>
      <c r="Y33" s="237"/>
      <c r="Z33" s="235"/>
      <c r="AA33" s="235"/>
      <c r="AB33" s="229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</row>
    <row r="34" spans="1:42" s="10" customFormat="1" ht="41.25" customHeight="1" x14ac:dyDescent="0.3">
      <c r="A34" s="55"/>
      <c r="B34" s="222">
        <v>6</v>
      </c>
      <c r="C34" s="68" t="s">
        <v>61</v>
      </c>
      <c r="D34" s="69" t="s">
        <v>46</v>
      </c>
      <c r="E34" s="309"/>
      <c r="F34" s="252">
        <v>1</v>
      </c>
      <c r="G34" s="281">
        <v>1</v>
      </c>
      <c r="H34" s="282">
        <f>G34*30</f>
        <v>30</v>
      </c>
      <c r="I34" s="281"/>
      <c r="J34" s="283"/>
      <c r="K34" s="283"/>
      <c r="L34" s="283"/>
      <c r="M34" s="284">
        <v>30</v>
      </c>
      <c r="N34" s="53"/>
      <c r="O34" s="37">
        <v>7</v>
      </c>
      <c r="P34" s="37"/>
      <c r="Q34" s="37"/>
      <c r="R34" s="37">
        <v>7</v>
      </c>
      <c r="S34" s="37"/>
      <c r="T34" s="54"/>
      <c r="U34" s="53"/>
      <c r="V34" s="261"/>
      <c r="W34" s="261"/>
      <c r="X34" s="54"/>
      <c r="Y34" s="53"/>
      <c r="Z34" s="37"/>
      <c r="AA34" s="37"/>
      <c r="AB34" s="20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</row>
    <row r="35" spans="1:42" s="10" customFormat="1" ht="31.8" customHeight="1" x14ac:dyDescent="0.3">
      <c r="A35" s="55"/>
      <c r="B35" s="222">
        <v>7</v>
      </c>
      <c r="C35" s="68" t="s">
        <v>52</v>
      </c>
      <c r="D35" s="69" t="s">
        <v>46</v>
      </c>
      <c r="E35" s="309"/>
      <c r="F35" s="252">
        <v>1</v>
      </c>
      <c r="G35" s="281">
        <v>6</v>
      </c>
      <c r="H35" s="282">
        <f t="shared" ref="H35:H36" si="1">G35*30</f>
        <v>180</v>
      </c>
      <c r="I35" s="281"/>
      <c r="J35" s="283"/>
      <c r="K35" s="283"/>
      <c r="L35" s="283"/>
      <c r="M35" s="284">
        <v>180</v>
      </c>
      <c r="N35" s="53"/>
      <c r="O35" s="37">
        <v>8</v>
      </c>
      <c r="P35" s="37"/>
      <c r="Q35" s="37"/>
      <c r="R35" s="37"/>
      <c r="S35" s="37"/>
      <c r="T35" s="54"/>
      <c r="U35" s="53"/>
      <c r="V35" s="261"/>
      <c r="W35" s="261"/>
      <c r="X35" s="54"/>
      <c r="Y35" s="53" t="s">
        <v>54</v>
      </c>
      <c r="Z35" s="37"/>
      <c r="AA35" s="37"/>
      <c r="AB35" s="20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</row>
    <row r="36" spans="1:42" s="10" customFormat="1" ht="37.799999999999997" customHeight="1" thickBot="1" x14ac:dyDescent="0.35">
      <c r="A36" s="55"/>
      <c r="B36" s="223">
        <v>8</v>
      </c>
      <c r="C36" s="118" t="s">
        <v>53</v>
      </c>
      <c r="D36" s="119" t="s">
        <v>46</v>
      </c>
      <c r="E36" s="311"/>
      <c r="F36" s="254">
        <v>1</v>
      </c>
      <c r="G36" s="288">
        <v>6</v>
      </c>
      <c r="H36" s="289">
        <f t="shared" si="1"/>
        <v>180</v>
      </c>
      <c r="I36" s="288"/>
      <c r="J36" s="290"/>
      <c r="K36" s="290"/>
      <c r="L36" s="290"/>
      <c r="M36" s="291">
        <v>180</v>
      </c>
      <c r="N36" s="292"/>
      <c r="O36" s="293"/>
      <c r="P36" s="293"/>
      <c r="Q36" s="293"/>
      <c r="R36" s="293"/>
      <c r="S36" s="293"/>
      <c r="T36" s="294"/>
      <c r="U36" s="292"/>
      <c r="V36" s="295"/>
      <c r="W36" s="295"/>
      <c r="X36" s="294"/>
      <c r="Y36" s="292" t="s">
        <v>54</v>
      </c>
      <c r="Z36" s="293"/>
      <c r="AA36" s="293"/>
      <c r="AB36" s="120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</row>
    <row r="37" spans="1:42" s="27" customFormat="1" ht="39" customHeight="1" thickBot="1" x14ac:dyDescent="0.45">
      <c r="A37" s="55"/>
      <c r="B37" s="425" t="s">
        <v>27</v>
      </c>
      <c r="C37" s="426"/>
      <c r="D37" s="426"/>
      <c r="E37" s="426"/>
      <c r="F37" s="426"/>
      <c r="G37" s="303">
        <f>SUM(G30:G36)</f>
        <v>29</v>
      </c>
      <c r="H37" s="303">
        <f t="shared" ref="H37:M37" si="2">SUM(H30:H36)</f>
        <v>870</v>
      </c>
      <c r="I37" s="303">
        <f t="shared" si="2"/>
        <v>252</v>
      </c>
      <c r="J37" s="303">
        <f t="shared" si="2"/>
        <v>108</v>
      </c>
      <c r="K37" s="303">
        <f t="shared" si="2"/>
        <v>144</v>
      </c>
      <c r="L37" s="303"/>
      <c r="M37" s="303">
        <f t="shared" si="2"/>
        <v>618</v>
      </c>
      <c r="N37" s="270">
        <v>3</v>
      </c>
      <c r="O37" s="304">
        <v>3</v>
      </c>
      <c r="P37" s="304">
        <v>4</v>
      </c>
      <c r="Q37" s="304">
        <v>1</v>
      </c>
      <c r="R37" s="304">
        <v>1</v>
      </c>
      <c r="S37" s="305"/>
      <c r="T37" s="269">
        <v>1</v>
      </c>
      <c r="U37" s="303">
        <f>SUM(U30:U36)</f>
        <v>7</v>
      </c>
      <c r="V37" s="303">
        <f t="shared" ref="V37:AA37" si="3">SUM(V30:V36)</f>
        <v>3</v>
      </c>
      <c r="W37" s="303">
        <f t="shared" si="3"/>
        <v>4</v>
      </c>
      <c r="X37" s="303"/>
      <c r="Y37" s="303">
        <f t="shared" si="3"/>
        <v>14</v>
      </c>
      <c r="Z37" s="303">
        <f t="shared" si="3"/>
        <v>6</v>
      </c>
      <c r="AA37" s="303">
        <f t="shared" si="3"/>
        <v>8</v>
      </c>
      <c r="AB37" s="12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</row>
    <row r="38" spans="1:42" s="27" customFormat="1" ht="34.799999999999997" customHeight="1" thickBot="1" x14ac:dyDescent="0.45">
      <c r="A38" s="55"/>
      <c r="B38" s="427" t="s">
        <v>41</v>
      </c>
      <c r="C38" s="426"/>
      <c r="D38" s="426"/>
      <c r="E38" s="426"/>
      <c r="F38" s="426"/>
      <c r="G38" s="267">
        <f>G28+G37</f>
        <v>32</v>
      </c>
      <c r="H38" s="267">
        <f t="shared" ref="H38:M38" si="4">H28+H37</f>
        <v>960</v>
      </c>
      <c r="I38" s="267">
        <f t="shared" si="4"/>
        <v>306</v>
      </c>
      <c r="J38" s="267">
        <f t="shared" si="4"/>
        <v>108</v>
      </c>
      <c r="K38" s="267">
        <f t="shared" si="4"/>
        <v>198</v>
      </c>
      <c r="L38" s="267"/>
      <c r="M38" s="267">
        <f t="shared" si="4"/>
        <v>654</v>
      </c>
      <c r="N38" s="63">
        <f>N37+N28</f>
        <v>4</v>
      </c>
      <c r="O38" s="39">
        <f>O37+O28</f>
        <v>3</v>
      </c>
      <c r="P38" s="39">
        <f>P37+P28</f>
        <v>5</v>
      </c>
      <c r="Q38" s="39">
        <f>Q37+Q28</f>
        <v>1</v>
      </c>
      <c r="R38" s="39">
        <f>R37+R28</f>
        <v>1</v>
      </c>
      <c r="S38" s="39"/>
      <c r="T38" s="39">
        <f>T37+T28</f>
        <v>1</v>
      </c>
      <c r="U38" s="63">
        <f>U37+U28</f>
        <v>9</v>
      </c>
      <c r="V38" s="63">
        <f>V37+V28</f>
        <v>3</v>
      </c>
      <c r="W38" s="63">
        <f>W37+W28</f>
        <v>6</v>
      </c>
      <c r="X38" s="63"/>
      <c r="Y38" s="63">
        <f>Y37+Y28</f>
        <v>16</v>
      </c>
      <c r="Z38" s="63">
        <f>Z37+Z28</f>
        <v>6</v>
      </c>
      <c r="AA38" s="63">
        <f>AA37+AA28</f>
        <v>10</v>
      </c>
      <c r="AB38" s="296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</row>
    <row r="39" spans="1:42" s="12" customFormat="1" ht="27.75" customHeight="1" thickBot="1" x14ac:dyDescent="0.35">
      <c r="A39" s="121"/>
      <c r="B39" s="457" t="s">
        <v>42</v>
      </c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9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</row>
    <row r="40" spans="1:42" s="10" customFormat="1" ht="33.75" customHeight="1" thickBot="1" x14ac:dyDescent="0.35">
      <c r="A40" s="55"/>
      <c r="B40" s="451" t="s">
        <v>63</v>
      </c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4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</row>
    <row r="41" spans="1:42" s="10" customFormat="1" ht="59.25" customHeight="1" x14ac:dyDescent="0.3">
      <c r="A41" s="55"/>
      <c r="B41" s="225">
        <v>9</v>
      </c>
      <c r="C41" s="217" t="s">
        <v>96</v>
      </c>
      <c r="D41" s="196" t="s">
        <v>46</v>
      </c>
      <c r="E41" s="312"/>
      <c r="F41" s="248">
        <v>1</v>
      </c>
      <c r="G41" s="197">
        <v>4</v>
      </c>
      <c r="H41" s="122">
        <f>G41*30</f>
        <v>120</v>
      </c>
      <c r="I41" s="197">
        <f>J41+K41</f>
        <v>54</v>
      </c>
      <c r="J41" s="198">
        <v>18</v>
      </c>
      <c r="K41" s="198">
        <v>36</v>
      </c>
      <c r="L41" s="198"/>
      <c r="M41" s="199">
        <f>H41-I41</f>
        <v>66</v>
      </c>
      <c r="N41" s="200"/>
      <c r="O41" s="201">
        <v>7</v>
      </c>
      <c r="P41" s="201">
        <v>7</v>
      </c>
      <c r="Q41" s="201"/>
      <c r="R41" s="201"/>
      <c r="S41" s="201"/>
      <c r="T41" s="202">
        <v>7</v>
      </c>
      <c r="U41" s="200">
        <v>3</v>
      </c>
      <c r="V41" s="201">
        <v>1</v>
      </c>
      <c r="W41" s="201">
        <v>2</v>
      </c>
      <c r="X41" s="202"/>
      <c r="Y41" s="209"/>
      <c r="Z41" s="201"/>
      <c r="AA41" s="201"/>
      <c r="AB41" s="202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</row>
    <row r="42" spans="1:42" s="55" customFormat="1" ht="45" customHeight="1" x14ac:dyDescent="0.3">
      <c r="B42" s="226">
        <v>10</v>
      </c>
      <c r="C42" s="218" t="s">
        <v>99</v>
      </c>
      <c r="D42" s="48" t="s">
        <v>46</v>
      </c>
      <c r="E42" s="313"/>
      <c r="F42" s="249">
        <v>1</v>
      </c>
      <c r="G42" s="50">
        <v>4</v>
      </c>
      <c r="H42" s="49">
        <f>G42*30</f>
        <v>120</v>
      </c>
      <c r="I42" s="50">
        <f>J42+K42</f>
        <v>54</v>
      </c>
      <c r="J42" s="51">
        <v>18</v>
      </c>
      <c r="K42" s="51">
        <v>36</v>
      </c>
      <c r="L42" s="51"/>
      <c r="M42" s="52">
        <f>H42-I42</f>
        <v>66</v>
      </c>
      <c r="N42" s="53"/>
      <c r="O42" s="37">
        <v>7</v>
      </c>
      <c r="P42" s="37">
        <v>7</v>
      </c>
      <c r="Q42" s="37"/>
      <c r="R42" s="37"/>
      <c r="S42" s="37"/>
      <c r="T42" s="54">
        <v>7</v>
      </c>
      <c r="U42" s="53">
        <v>3</v>
      </c>
      <c r="V42" s="37">
        <v>1</v>
      </c>
      <c r="W42" s="37">
        <v>2</v>
      </c>
      <c r="X42" s="54"/>
      <c r="Y42" s="210"/>
      <c r="Z42" s="37"/>
      <c r="AA42" s="37"/>
      <c r="AB42" s="54"/>
    </row>
    <row r="43" spans="1:42" s="55" customFormat="1" ht="48.6" customHeight="1" x14ac:dyDescent="0.3">
      <c r="B43" s="226">
        <v>11</v>
      </c>
      <c r="C43" s="218" t="s">
        <v>98</v>
      </c>
      <c r="D43" s="48" t="s">
        <v>46</v>
      </c>
      <c r="E43" s="313"/>
      <c r="F43" s="249">
        <v>1</v>
      </c>
      <c r="G43" s="50">
        <v>4</v>
      </c>
      <c r="H43" s="49">
        <f t="shared" ref="H43:H45" si="5">G43*30</f>
        <v>120</v>
      </c>
      <c r="I43" s="50">
        <f t="shared" ref="I43:I45" si="6">J43+K43</f>
        <v>54</v>
      </c>
      <c r="J43" s="51">
        <v>18</v>
      </c>
      <c r="K43" s="51">
        <v>36</v>
      </c>
      <c r="L43" s="51"/>
      <c r="M43" s="52">
        <f t="shared" ref="M43:M45" si="7">H43-I43</f>
        <v>66</v>
      </c>
      <c r="N43" s="53"/>
      <c r="O43" s="37">
        <v>7</v>
      </c>
      <c r="P43" s="37">
        <v>7</v>
      </c>
      <c r="Q43" s="37"/>
      <c r="R43" s="37"/>
      <c r="S43" s="37"/>
      <c r="T43" s="54"/>
      <c r="U43" s="53">
        <v>3</v>
      </c>
      <c r="V43" s="37">
        <v>1</v>
      </c>
      <c r="W43" s="37">
        <v>2</v>
      </c>
      <c r="X43" s="54"/>
      <c r="Y43" s="210"/>
      <c r="Z43" s="37"/>
      <c r="AA43" s="37"/>
      <c r="AB43" s="54"/>
    </row>
    <row r="44" spans="1:42" s="55" customFormat="1" ht="43.5" customHeight="1" x14ac:dyDescent="0.3">
      <c r="B44" s="226">
        <v>12</v>
      </c>
      <c r="C44" s="218" t="s">
        <v>101</v>
      </c>
      <c r="D44" s="48" t="s">
        <v>46</v>
      </c>
      <c r="E44" s="313"/>
      <c r="F44" s="249">
        <v>1</v>
      </c>
      <c r="G44" s="50">
        <v>4</v>
      </c>
      <c r="H44" s="49">
        <f t="shared" ref="H44" si="8">G44*30</f>
        <v>120</v>
      </c>
      <c r="I44" s="50">
        <f t="shared" ref="I44" si="9">J44+K44</f>
        <v>54</v>
      </c>
      <c r="J44" s="51">
        <v>18</v>
      </c>
      <c r="K44" s="51">
        <v>36</v>
      </c>
      <c r="L44" s="51"/>
      <c r="M44" s="52">
        <f t="shared" ref="M44" si="10">H44-I44</f>
        <v>66</v>
      </c>
      <c r="N44" s="53"/>
      <c r="O44" s="37">
        <v>8</v>
      </c>
      <c r="P44" s="37">
        <v>8</v>
      </c>
      <c r="Q44" s="37">
        <v>8</v>
      </c>
      <c r="R44" s="37"/>
      <c r="S44" s="37"/>
      <c r="T44" s="54"/>
      <c r="U44" s="53"/>
      <c r="V44" s="37"/>
      <c r="W44" s="37"/>
      <c r="X44" s="54"/>
      <c r="Y44" s="210">
        <v>6</v>
      </c>
      <c r="Z44" s="37">
        <f>18/9</f>
        <v>2</v>
      </c>
      <c r="AA44" s="37">
        <f>36/9</f>
        <v>4</v>
      </c>
      <c r="AB44" s="54"/>
    </row>
    <row r="45" spans="1:42" s="55" customFormat="1" ht="46.2" customHeight="1" x14ac:dyDescent="0.3">
      <c r="B45" s="226">
        <v>13</v>
      </c>
      <c r="C45" s="218" t="s">
        <v>97</v>
      </c>
      <c r="D45" s="48" t="s">
        <v>46</v>
      </c>
      <c r="E45" s="313"/>
      <c r="F45" s="249">
        <v>1</v>
      </c>
      <c r="G45" s="50">
        <v>4</v>
      </c>
      <c r="H45" s="49">
        <f t="shared" si="5"/>
        <v>120</v>
      </c>
      <c r="I45" s="50">
        <f t="shared" si="6"/>
        <v>54</v>
      </c>
      <c r="J45" s="51">
        <v>18</v>
      </c>
      <c r="K45" s="51">
        <v>36</v>
      </c>
      <c r="L45" s="51"/>
      <c r="M45" s="52">
        <f t="shared" si="7"/>
        <v>66</v>
      </c>
      <c r="N45" s="53"/>
      <c r="O45" s="37">
        <v>7</v>
      </c>
      <c r="P45" s="37">
        <v>7</v>
      </c>
      <c r="Q45" s="37">
        <v>7</v>
      </c>
      <c r="R45" s="37"/>
      <c r="S45" s="37"/>
      <c r="T45" s="54"/>
      <c r="U45" s="53">
        <v>3</v>
      </c>
      <c r="V45" s="37">
        <v>1</v>
      </c>
      <c r="W45" s="37">
        <v>2</v>
      </c>
      <c r="X45" s="54"/>
      <c r="Y45" s="210"/>
      <c r="Z45" s="37"/>
      <c r="AA45" s="37"/>
      <c r="AB45" s="54"/>
    </row>
    <row r="46" spans="1:42" s="55" customFormat="1" ht="60" customHeight="1" x14ac:dyDescent="0.3">
      <c r="B46" s="226">
        <v>14</v>
      </c>
      <c r="C46" s="219" t="s">
        <v>102</v>
      </c>
      <c r="D46" s="206" t="s">
        <v>46</v>
      </c>
      <c r="E46" s="314"/>
      <c r="F46" s="250">
        <v>1</v>
      </c>
      <c r="G46" s="57">
        <v>4</v>
      </c>
      <c r="H46" s="58">
        <f>G46*30</f>
        <v>120</v>
      </c>
      <c r="I46" s="58">
        <f>J46+K46</f>
        <v>54</v>
      </c>
      <c r="J46" s="58">
        <v>18</v>
      </c>
      <c r="K46" s="58">
        <v>36</v>
      </c>
      <c r="L46" s="58"/>
      <c r="M46" s="59">
        <f>H46-I46</f>
        <v>66</v>
      </c>
      <c r="N46" s="213"/>
      <c r="O46" s="191">
        <v>8</v>
      </c>
      <c r="P46" s="191">
        <v>8</v>
      </c>
      <c r="Q46" s="191">
        <v>8</v>
      </c>
      <c r="R46" s="191"/>
      <c r="S46" s="191"/>
      <c r="T46" s="214"/>
      <c r="U46" s="213"/>
      <c r="V46" s="191"/>
      <c r="W46" s="191"/>
      <c r="X46" s="214"/>
      <c r="Y46" s="211">
        <v>6</v>
      </c>
      <c r="Z46" s="191">
        <v>2</v>
      </c>
      <c r="AA46" s="191">
        <v>4</v>
      </c>
      <c r="AB46" s="297"/>
    </row>
    <row r="47" spans="1:42" s="56" customFormat="1" ht="56.4" customHeight="1" thickBot="1" x14ac:dyDescent="0.45">
      <c r="B47" s="227">
        <v>15</v>
      </c>
      <c r="C47" s="220" t="s">
        <v>100</v>
      </c>
      <c r="D47" s="207" t="s">
        <v>46</v>
      </c>
      <c r="E47" s="315"/>
      <c r="F47" s="251">
        <v>1</v>
      </c>
      <c r="G47" s="208">
        <v>4</v>
      </c>
      <c r="H47" s="203">
        <f t="shared" ref="H47" si="11">G47*30</f>
        <v>120</v>
      </c>
      <c r="I47" s="203">
        <f t="shared" ref="I47" si="12">J47+K47</f>
        <v>54</v>
      </c>
      <c r="J47" s="203">
        <v>18</v>
      </c>
      <c r="K47" s="203">
        <v>36</v>
      </c>
      <c r="L47" s="203"/>
      <c r="M47" s="216">
        <f t="shared" ref="M47" si="13">H47-I47</f>
        <v>66</v>
      </c>
      <c r="N47" s="215"/>
      <c r="O47" s="204">
        <v>7</v>
      </c>
      <c r="P47" s="204">
        <v>7</v>
      </c>
      <c r="Q47" s="204">
        <v>7</v>
      </c>
      <c r="R47" s="204"/>
      <c r="S47" s="204"/>
      <c r="T47" s="205"/>
      <c r="U47" s="215">
        <v>3</v>
      </c>
      <c r="V47" s="204">
        <v>1</v>
      </c>
      <c r="W47" s="204">
        <v>2</v>
      </c>
      <c r="X47" s="205"/>
      <c r="Y47" s="212"/>
      <c r="Z47" s="204"/>
      <c r="AA47" s="204"/>
      <c r="AB47" s="205"/>
    </row>
    <row r="48" spans="1:42" s="27" customFormat="1" ht="36.6" customHeight="1" thickBot="1" x14ac:dyDescent="0.45">
      <c r="A48" s="55"/>
      <c r="B48" s="460" t="s">
        <v>44</v>
      </c>
      <c r="C48" s="461"/>
      <c r="D48" s="461"/>
      <c r="E48" s="123"/>
      <c r="F48" s="233"/>
      <c r="G48" s="192">
        <f>SUM(G41:G47)</f>
        <v>28</v>
      </c>
      <c r="H48" s="193">
        <f>SUM(H41:H47)</f>
        <v>840</v>
      </c>
      <c r="I48" s="193">
        <f>SUM(I41:I47)</f>
        <v>378</v>
      </c>
      <c r="J48" s="193">
        <f>SUM(J41:J47)</f>
        <v>126</v>
      </c>
      <c r="K48" s="193">
        <f>SUM(K41:K47)</f>
        <v>252</v>
      </c>
      <c r="L48" s="193"/>
      <c r="M48" s="194">
        <f>SUM(M41:M47)</f>
        <v>462</v>
      </c>
      <c r="N48" s="60"/>
      <c r="O48" s="38">
        <v>7</v>
      </c>
      <c r="P48" s="38">
        <v>7</v>
      </c>
      <c r="Q48" s="38">
        <v>4</v>
      </c>
      <c r="R48" s="38"/>
      <c r="S48" s="38"/>
      <c r="T48" s="61">
        <v>2</v>
      </c>
      <c r="U48" s="60">
        <f>SUM(U41:U47)</f>
        <v>15</v>
      </c>
      <c r="V48" s="60">
        <f>SUM(V41:V47)</f>
        <v>5</v>
      </c>
      <c r="W48" s="60">
        <f>SUM(W41:W47)</f>
        <v>10</v>
      </c>
      <c r="X48" s="60"/>
      <c r="Y48" s="60">
        <f>SUM(Y41:Y47)</f>
        <v>12</v>
      </c>
      <c r="Z48" s="60">
        <f>SUM(Z41:Z47)</f>
        <v>4</v>
      </c>
      <c r="AA48" s="60">
        <f>SUM(AA41:AA47)</f>
        <v>8</v>
      </c>
      <c r="AB48" s="19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</row>
    <row r="49" spans="1:42" s="27" customFormat="1" ht="32.4" customHeight="1" thickBot="1" x14ac:dyDescent="0.45">
      <c r="A49" s="55"/>
      <c r="B49" s="445" t="s">
        <v>43</v>
      </c>
      <c r="C49" s="446"/>
      <c r="D49" s="462"/>
      <c r="E49" s="123"/>
      <c r="F49" s="234"/>
      <c r="G49" s="124">
        <f>G48</f>
        <v>28</v>
      </c>
      <c r="H49" s="124">
        <f t="shared" ref="H49:M49" si="14">H48</f>
        <v>840</v>
      </c>
      <c r="I49" s="124">
        <f t="shared" si="14"/>
        <v>378</v>
      </c>
      <c r="J49" s="124">
        <f t="shared" si="14"/>
        <v>126</v>
      </c>
      <c r="K49" s="124">
        <f t="shared" si="14"/>
        <v>252</v>
      </c>
      <c r="L49" s="124"/>
      <c r="M49" s="124">
        <f t="shared" si="14"/>
        <v>462</v>
      </c>
      <c r="N49" s="63"/>
      <c r="O49" s="39">
        <f>O48</f>
        <v>7</v>
      </c>
      <c r="P49" s="39">
        <f t="shared" ref="P49:T49" si="15">P48</f>
        <v>7</v>
      </c>
      <c r="Q49" s="39">
        <f t="shared" si="15"/>
        <v>4</v>
      </c>
      <c r="R49" s="39"/>
      <c r="S49" s="39"/>
      <c r="T49" s="39">
        <f t="shared" si="15"/>
        <v>2</v>
      </c>
      <c r="U49" s="63">
        <f>U48</f>
        <v>15</v>
      </c>
      <c r="V49" s="63">
        <f t="shared" ref="V49:AA49" si="16">V48</f>
        <v>5</v>
      </c>
      <c r="W49" s="63">
        <f t="shared" si="16"/>
        <v>10</v>
      </c>
      <c r="X49" s="63"/>
      <c r="Y49" s="63">
        <f t="shared" si="16"/>
        <v>12</v>
      </c>
      <c r="Z49" s="63">
        <f t="shared" si="16"/>
        <v>4</v>
      </c>
      <c r="AA49" s="63">
        <f t="shared" si="16"/>
        <v>8</v>
      </c>
      <c r="AB49" s="12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</row>
    <row r="50" spans="1:42" s="13" customFormat="1" ht="31.2" customHeight="1" thickBot="1" x14ac:dyDescent="0.45">
      <c r="A50" s="126"/>
      <c r="B50" s="445" t="s">
        <v>17</v>
      </c>
      <c r="C50" s="446"/>
      <c r="D50" s="447"/>
      <c r="E50" s="123"/>
      <c r="F50" s="234"/>
      <c r="G50" s="127">
        <f>G49+G38</f>
        <v>60</v>
      </c>
      <c r="H50" s="128">
        <f>H49+H38</f>
        <v>1800</v>
      </c>
      <c r="I50" s="128">
        <f>I49+I38</f>
        <v>684</v>
      </c>
      <c r="J50" s="128">
        <f>J49+J38</f>
        <v>234</v>
      </c>
      <c r="K50" s="128">
        <f>K49+K38</f>
        <v>450</v>
      </c>
      <c r="L50" s="128"/>
      <c r="M50" s="128">
        <f t="shared" ref="M50:W50" si="17">M49+M38</f>
        <v>1116</v>
      </c>
      <c r="N50" s="63">
        <f t="shared" si="17"/>
        <v>4</v>
      </c>
      <c r="O50" s="63">
        <f t="shared" si="17"/>
        <v>10</v>
      </c>
      <c r="P50" s="63">
        <f t="shared" si="17"/>
        <v>12</v>
      </c>
      <c r="Q50" s="63">
        <f t="shared" si="17"/>
        <v>5</v>
      </c>
      <c r="R50" s="63">
        <f t="shared" si="17"/>
        <v>1</v>
      </c>
      <c r="S50" s="63"/>
      <c r="T50" s="63">
        <f t="shared" si="17"/>
        <v>3</v>
      </c>
      <c r="U50" s="63">
        <f t="shared" si="17"/>
        <v>24</v>
      </c>
      <c r="V50" s="63">
        <f t="shared" si="17"/>
        <v>8</v>
      </c>
      <c r="W50" s="63">
        <f t="shared" si="17"/>
        <v>16</v>
      </c>
      <c r="X50" s="63"/>
      <c r="Y50" s="63">
        <f>Y49+Y38</f>
        <v>28</v>
      </c>
      <c r="Z50" s="63">
        <f>Z49+Z38</f>
        <v>10</v>
      </c>
      <c r="AA50" s="63">
        <f>AA49+AA38</f>
        <v>18</v>
      </c>
      <c r="AB50" s="125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</row>
    <row r="51" spans="1:42" s="17" customFormat="1" ht="30.6" customHeight="1" x14ac:dyDescent="0.4">
      <c r="B51" s="18"/>
      <c r="C51" s="18"/>
      <c r="D51" s="324" t="s">
        <v>32</v>
      </c>
      <c r="E51" s="325"/>
      <c r="F51" s="390" t="s">
        <v>9</v>
      </c>
      <c r="G51" s="391"/>
      <c r="H51" s="391"/>
      <c r="I51" s="391"/>
      <c r="J51" s="391"/>
      <c r="K51" s="391"/>
      <c r="L51" s="391"/>
      <c r="M51" s="392"/>
      <c r="N51" s="393">
        <f>N50</f>
        <v>4</v>
      </c>
      <c r="O51" s="393"/>
      <c r="P51" s="393"/>
      <c r="Q51" s="393"/>
      <c r="R51" s="393"/>
      <c r="S51" s="393"/>
      <c r="T51" s="394"/>
      <c r="U51" s="247">
        <v>2</v>
      </c>
      <c r="V51" s="37"/>
      <c r="W51" s="37"/>
      <c r="X51" s="54"/>
      <c r="Y51" s="53">
        <v>2</v>
      </c>
      <c r="Z51" s="19"/>
      <c r="AA51" s="19"/>
      <c r="AB51" s="20"/>
    </row>
    <row r="52" spans="1:42" s="17" customFormat="1" ht="28.8" customHeight="1" x14ac:dyDescent="0.4">
      <c r="B52" s="18"/>
      <c r="C52" s="18"/>
      <c r="D52" s="326"/>
      <c r="E52" s="327"/>
      <c r="F52" s="366" t="s">
        <v>33</v>
      </c>
      <c r="G52" s="367"/>
      <c r="H52" s="367"/>
      <c r="I52" s="367"/>
      <c r="J52" s="367"/>
      <c r="K52" s="367"/>
      <c r="L52" s="367"/>
      <c r="M52" s="368"/>
      <c r="N52" s="395">
        <f>O50</f>
        <v>10</v>
      </c>
      <c r="O52" s="395"/>
      <c r="P52" s="395"/>
      <c r="Q52" s="395"/>
      <c r="R52" s="395"/>
      <c r="S52" s="395"/>
      <c r="T52" s="396"/>
      <c r="U52" s="213">
        <v>6</v>
      </c>
      <c r="V52" s="235"/>
      <c r="W52" s="235"/>
      <c r="X52" s="236"/>
      <c r="Y52" s="237">
        <v>4</v>
      </c>
      <c r="Z52" s="64"/>
      <c r="AA52" s="64"/>
      <c r="AB52" s="65"/>
    </row>
    <row r="53" spans="1:42" s="22" customFormat="1" ht="27" customHeight="1" x14ac:dyDescent="0.4">
      <c r="A53" s="21"/>
      <c r="C53" s="23"/>
      <c r="D53" s="326"/>
      <c r="E53" s="327"/>
      <c r="F53" s="366" t="s">
        <v>110</v>
      </c>
      <c r="G53" s="367"/>
      <c r="H53" s="367"/>
      <c r="I53" s="367"/>
      <c r="J53" s="367"/>
      <c r="K53" s="367"/>
      <c r="L53" s="367"/>
      <c r="M53" s="368"/>
      <c r="N53" s="374">
        <v>12</v>
      </c>
      <c r="O53" s="374"/>
      <c r="P53" s="374"/>
      <c r="Q53" s="374"/>
      <c r="R53" s="374"/>
      <c r="S53" s="374"/>
      <c r="T53" s="375"/>
      <c r="U53" s="238">
        <v>8</v>
      </c>
      <c r="V53" s="239"/>
      <c r="W53" s="240"/>
      <c r="X53" s="241"/>
      <c r="Y53" s="238">
        <v>4</v>
      </c>
      <c r="Z53" s="64"/>
      <c r="AA53" s="64"/>
      <c r="AB53" s="65"/>
    </row>
    <row r="54" spans="1:42" s="22" customFormat="1" ht="28.8" customHeight="1" x14ac:dyDescent="0.4">
      <c r="A54" s="24"/>
      <c r="C54" s="23"/>
      <c r="D54" s="326"/>
      <c r="E54" s="327"/>
      <c r="F54" s="366" t="s">
        <v>111</v>
      </c>
      <c r="G54" s="367"/>
      <c r="H54" s="367"/>
      <c r="I54" s="367"/>
      <c r="J54" s="367"/>
      <c r="K54" s="367"/>
      <c r="L54" s="367"/>
      <c r="M54" s="368"/>
      <c r="N54" s="374">
        <f>R50</f>
        <v>1</v>
      </c>
      <c r="O54" s="374"/>
      <c r="P54" s="374"/>
      <c r="Q54" s="374"/>
      <c r="R54" s="374"/>
      <c r="S54" s="374"/>
      <c r="T54" s="375"/>
      <c r="U54" s="238">
        <v>1</v>
      </c>
      <c r="V54" s="239"/>
      <c r="W54" s="239"/>
      <c r="X54" s="241"/>
      <c r="Y54" s="238"/>
      <c r="Z54" s="64"/>
      <c r="AA54" s="64"/>
      <c r="AB54" s="65"/>
    </row>
    <row r="55" spans="1:42" s="22" customFormat="1" ht="30.6" customHeight="1" x14ac:dyDescent="0.4">
      <c r="C55" s="23"/>
      <c r="D55" s="326"/>
      <c r="E55" s="327"/>
      <c r="F55" s="366" t="s">
        <v>10</v>
      </c>
      <c r="G55" s="367"/>
      <c r="H55" s="367"/>
      <c r="I55" s="367"/>
      <c r="J55" s="367"/>
      <c r="K55" s="367"/>
      <c r="L55" s="367"/>
      <c r="M55" s="368"/>
      <c r="N55" s="374"/>
      <c r="O55" s="374"/>
      <c r="P55" s="374"/>
      <c r="Q55" s="374"/>
      <c r="R55" s="374"/>
      <c r="S55" s="374"/>
      <c r="T55" s="375"/>
      <c r="U55" s="238"/>
      <c r="V55" s="239"/>
      <c r="W55" s="240"/>
      <c r="X55" s="242"/>
      <c r="Y55" s="238"/>
      <c r="Z55" s="64"/>
      <c r="AA55" s="64"/>
      <c r="AB55" s="65"/>
    </row>
    <row r="56" spans="1:42" s="22" customFormat="1" ht="30.6" customHeight="1" x14ac:dyDescent="0.4">
      <c r="A56" s="21"/>
      <c r="C56" s="23"/>
      <c r="D56" s="326"/>
      <c r="E56" s="327"/>
      <c r="F56" s="366" t="s">
        <v>11</v>
      </c>
      <c r="G56" s="367"/>
      <c r="H56" s="367"/>
      <c r="I56" s="367"/>
      <c r="J56" s="367"/>
      <c r="K56" s="367"/>
      <c r="L56" s="367"/>
      <c r="M56" s="368"/>
      <c r="N56" s="374">
        <f>Q50</f>
        <v>5</v>
      </c>
      <c r="O56" s="374"/>
      <c r="P56" s="374"/>
      <c r="Q56" s="374"/>
      <c r="R56" s="374"/>
      <c r="S56" s="374"/>
      <c r="T56" s="375"/>
      <c r="U56" s="238">
        <v>2</v>
      </c>
      <c r="V56" s="239"/>
      <c r="W56" s="240"/>
      <c r="X56" s="242"/>
      <c r="Y56" s="238">
        <v>3</v>
      </c>
      <c r="Z56" s="64"/>
      <c r="AA56" s="64"/>
      <c r="AB56" s="65"/>
    </row>
    <row r="57" spans="1:42" s="22" customFormat="1" ht="28.8" customHeight="1" x14ac:dyDescent="0.4">
      <c r="A57" s="21"/>
      <c r="C57" s="23"/>
      <c r="D57" s="326"/>
      <c r="E57" s="327"/>
      <c r="F57" s="366" t="s">
        <v>12</v>
      </c>
      <c r="G57" s="367"/>
      <c r="H57" s="367"/>
      <c r="I57" s="367"/>
      <c r="J57" s="367"/>
      <c r="K57" s="367"/>
      <c r="L57" s="367"/>
      <c r="M57" s="368"/>
      <c r="N57" s="376"/>
      <c r="O57" s="376"/>
      <c r="P57" s="376"/>
      <c r="Q57" s="376"/>
      <c r="R57" s="376"/>
      <c r="S57" s="376"/>
      <c r="T57" s="377"/>
      <c r="U57" s="238"/>
      <c r="V57" s="239"/>
      <c r="W57" s="240"/>
      <c r="X57" s="242"/>
      <c r="Y57" s="238"/>
      <c r="Z57" s="64"/>
      <c r="AA57" s="64"/>
      <c r="AB57" s="65"/>
    </row>
    <row r="58" spans="1:42" s="22" customFormat="1" ht="30.6" customHeight="1" thickBot="1" x14ac:dyDescent="0.4">
      <c r="A58" s="24"/>
      <c r="C58" s="23"/>
      <c r="D58" s="328"/>
      <c r="E58" s="329"/>
      <c r="F58" s="369" t="s">
        <v>109</v>
      </c>
      <c r="G58" s="370"/>
      <c r="H58" s="370"/>
      <c r="I58" s="370"/>
      <c r="J58" s="370"/>
      <c r="K58" s="370"/>
      <c r="L58" s="370"/>
      <c r="M58" s="371"/>
      <c r="N58" s="372">
        <f>T50</f>
        <v>3</v>
      </c>
      <c r="O58" s="372"/>
      <c r="P58" s="372"/>
      <c r="Q58" s="372"/>
      <c r="R58" s="372"/>
      <c r="S58" s="372"/>
      <c r="T58" s="373"/>
      <c r="U58" s="243">
        <v>2</v>
      </c>
      <c r="V58" s="244"/>
      <c r="W58" s="245"/>
      <c r="X58" s="246"/>
      <c r="Y58" s="243">
        <v>1</v>
      </c>
      <c r="Z58" s="25"/>
      <c r="AA58" s="25"/>
      <c r="AB58" s="26"/>
    </row>
    <row r="59" spans="1:42" s="14" customFormat="1" ht="15" customHeight="1" x14ac:dyDescent="0.25">
      <c r="A59" s="129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130"/>
      <c r="AA59" s="130"/>
      <c r="AB59" s="13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</row>
    <row r="60" spans="1:42" s="9" customFormat="1" ht="30" customHeight="1" thickBot="1" x14ac:dyDescent="0.3">
      <c r="A60" s="131"/>
      <c r="B60" s="364" t="s">
        <v>65</v>
      </c>
      <c r="C60" s="365"/>
      <c r="D60" s="365"/>
      <c r="E60" s="365"/>
      <c r="F60" s="365"/>
      <c r="G60" s="365"/>
      <c r="H60" s="132"/>
      <c r="I60" s="132"/>
      <c r="J60" s="133"/>
      <c r="K60" s="133"/>
      <c r="L60" s="76"/>
      <c r="M60" s="134"/>
      <c r="N60" s="134"/>
      <c r="O60" s="135"/>
      <c r="P60" s="44"/>
      <c r="Q60" s="44"/>
      <c r="R60" s="44"/>
      <c r="S60" s="44"/>
      <c r="T60" s="44"/>
      <c r="U60" s="44"/>
      <c r="V60" s="44"/>
      <c r="W60" s="44"/>
      <c r="X60" s="136"/>
      <c r="Y60" s="137"/>
      <c r="Z60" s="137"/>
      <c r="AA60" s="137"/>
      <c r="AB60" s="137"/>
      <c r="AC60" s="42"/>
      <c r="AD60" s="138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2" s="9" customFormat="1" ht="45" customHeight="1" thickBot="1" x14ac:dyDescent="0.35">
      <c r="A61" s="131"/>
      <c r="B61" s="189" t="s">
        <v>66</v>
      </c>
      <c r="C61" s="300" t="s">
        <v>67</v>
      </c>
      <c r="D61" s="299" t="s">
        <v>68</v>
      </c>
      <c r="E61" s="299"/>
      <c r="F61" s="139" t="s">
        <v>69</v>
      </c>
      <c r="G61" s="140" t="s">
        <v>70</v>
      </c>
      <c r="H61" s="133"/>
      <c r="I61" s="133"/>
      <c r="J61" s="133"/>
      <c r="K61" s="133"/>
      <c r="L61" s="141"/>
      <c r="M61" s="142"/>
      <c r="N61" s="42"/>
      <c r="O61" s="135"/>
      <c r="P61" s="44"/>
      <c r="Q61" s="43"/>
      <c r="R61" s="43"/>
      <c r="S61" s="44"/>
      <c r="T61" s="44"/>
      <c r="U61" s="44"/>
      <c r="V61" s="44"/>
      <c r="W61" s="44"/>
      <c r="X61" s="136"/>
      <c r="Y61" s="137"/>
      <c r="Z61" s="137"/>
      <c r="AA61" s="137"/>
      <c r="AB61" s="137"/>
      <c r="AC61" s="143"/>
      <c r="AD61" s="144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s="9" customFormat="1" ht="38.4" customHeight="1" thickBot="1" x14ac:dyDescent="0.3">
      <c r="A62" s="131"/>
      <c r="B62" s="190">
        <v>1</v>
      </c>
      <c r="C62" s="298" t="s">
        <v>52</v>
      </c>
      <c r="D62" s="301" t="s">
        <v>103</v>
      </c>
      <c r="E62" s="301"/>
      <c r="F62" s="301">
        <v>5</v>
      </c>
      <c r="G62" s="302">
        <v>8</v>
      </c>
      <c r="H62" s="133"/>
      <c r="I62" s="133"/>
      <c r="J62" s="133"/>
      <c r="K62" s="133"/>
      <c r="L62" s="141"/>
      <c r="M62" s="142"/>
      <c r="N62" s="42"/>
      <c r="O62" s="135"/>
      <c r="P62" s="45"/>
      <c r="Q62" s="45"/>
      <c r="R62" s="45"/>
      <c r="S62" s="45"/>
      <c r="T62" s="45"/>
      <c r="U62" s="45"/>
      <c r="V62" s="45"/>
      <c r="W62" s="45"/>
      <c r="X62" s="45"/>
      <c r="Y62" s="145"/>
      <c r="Z62" s="45"/>
      <c r="AA62" s="133"/>
      <c r="AB62" s="131"/>
      <c r="AC62" s="42"/>
      <c r="AD62" s="146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2" ht="15" x14ac:dyDescent="0.25">
      <c r="A63" s="46"/>
      <c r="B63" s="46"/>
      <c r="C63" s="133"/>
      <c r="D63" s="133"/>
      <c r="E63" s="133"/>
      <c r="F63" s="133"/>
      <c r="G63" s="133"/>
      <c r="H63" s="133"/>
      <c r="I63" s="133"/>
      <c r="J63" s="133"/>
      <c r="K63" s="133"/>
      <c r="L63" s="141"/>
      <c r="M63" s="142"/>
      <c r="N63" s="42"/>
      <c r="O63" s="100"/>
      <c r="P63" s="46"/>
      <c r="Q63" s="46"/>
      <c r="R63" s="46"/>
      <c r="S63" s="46"/>
      <c r="T63" s="35"/>
      <c r="U63" s="46"/>
      <c r="V63" s="46"/>
      <c r="W63" s="46"/>
      <c r="X63" s="46"/>
      <c r="Y63" s="46"/>
      <c r="Z63" s="46"/>
      <c r="AA63" s="46"/>
      <c r="AB63" s="46"/>
      <c r="AC63" s="41"/>
      <c r="AD63" s="41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</row>
    <row r="64" spans="1:42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147"/>
      <c r="N64" s="46"/>
      <c r="O64" s="46"/>
      <c r="P64" s="46"/>
      <c r="Q64" s="46"/>
      <c r="R64" s="46"/>
      <c r="S64" s="46"/>
      <c r="T64" s="35"/>
      <c r="U64" s="46"/>
      <c r="V64" s="46"/>
      <c r="W64" s="46"/>
      <c r="X64" s="46"/>
      <c r="Y64" s="46"/>
      <c r="Z64" s="46"/>
      <c r="AA64" s="46"/>
      <c r="AB64" s="46"/>
      <c r="AC64" s="134"/>
      <c r="AD64" s="134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</row>
    <row r="65" spans="1:42" ht="32.4" customHeight="1" thickBot="1" x14ac:dyDescent="0.3">
      <c r="A65" s="46"/>
      <c r="B65" s="46"/>
      <c r="C65" s="46"/>
      <c r="D65" s="46"/>
      <c r="E65" s="46"/>
      <c r="F65" s="46"/>
      <c r="G65" s="362" t="s">
        <v>86</v>
      </c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</row>
    <row r="66" spans="1:42" s="14" customFormat="1" ht="33" customHeight="1" thickBot="1" x14ac:dyDescent="0.3">
      <c r="A66" s="41"/>
      <c r="B66" s="41"/>
      <c r="C66" s="148"/>
      <c r="D66" s="148"/>
      <c r="E66" s="148"/>
      <c r="F66" s="148"/>
      <c r="G66" s="182" t="s">
        <v>71</v>
      </c>
      <c r="H66" s="378" t="s">
        <v>87</v>
      </c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80"/>
      <c r="Y66" s="381" t="s">
        <v>68</v>
      </c>
      <c r="Z66" s="382"/>
      <c r="AA66" s="382"/>
      <c r="AB66" s="382"/>
      <c r="AC66" s="382"/>
      <c r="AD66" s="383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</row>
    <row r="67" spans="1:42" s="14" customFormat="1" ht="39" customHeight="1" thickBot="1" x14ac:dyDescent="0.3">
      <c r="A67" s="41"/>
      <c r="B67" s="41"/>
      <c r="C67" s="148"/>
      <c r="D67" s="148"/>
      <c r="E67" s="148"/>
      <c r="F67" s="148"/>
      <c r="G67" s="183">
        <v>1</v>
      </c>
      <c r="H67" s="384" t="s">
        <v>85</v>
      </c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6"/>
      <c r="Y67" s="387" t="s">
        <v>104</v>
      </c>
      <c r="Z67" s="388"/>
      <c r="AA67" s="388"/>
      <c r="AB67" s="388"/>
      <c r="AC67" s="388"/>
      <c r="AD67" s="389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</row>
    <row r="68" spans="1:42" s="14" customFormat="1" ht="18" customHeight="1" x14ac:dyDescent="0.25">
      <c r="A68" s="41"/>
      <c r="B68" s="41"/>
      <c r="C68" s="149"/>
      <c r="D68" s="150"/>
      <c r="E68" s="150"/>
      <c r="F68" s="150"/>
      <c r="G68" s="151"/>
      <c r="H68" s="151"/>
      <c r="I68" s="152"/>
      <c r="J68" s="153"/>
      <c r="K68" s="153"/>
      <c r="L68" s="154"/>
      <c r="M68" s="154"/>
      <c r="N68" s="155"/>
      <c r="O68" s="156"/>
      <c r="P68" s="47"/>
      <c r="Q68" s="47"/>
      <c r="R68" s="47"/>
      <c r="S68" s="47"/>
      <c r="T68" s="47"/>
      <c r="U68" s="47"/>
      <c r="V68" s="47"/>
      <c r="W68" s="157"/>
      <c r="X68" s="157"/>
      <c r="Y68" s="157"/>
      <c r="Z68" s="157"/>
      <c r="AA68" s="157"/>
      <c r="AB68" s="157"/>
      <c r="AC68" s="158"/>
      <c r="AD68" s="158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</row>
    <row r="69" spans="1:42" ht="21.6" thickBot="1" x14ac:dyDescent="0.45">
      <c r="A69" s="46"/>
      <c r="B69" s="46"/>
      <c r="C69" s="346" t="s">
        <v>88</v>
      </c>
      <c r="D69" s="347"/>
      <c r="E69" s="347"/>
      <c r="F69" s="347"/>
      <c r="G69" s="347"/>
      <c r="H69" s="347"/>
      <c r="I69" s="347"/>
      <c r="J69" s="347"/>
      <c r="K69" s="76"/>
      <c r="L69" s="134"/>
      <c r="M69" s="100"/>
      <c r="N69" s="100"/>
      <c r="O69" s="100"/>
      <c r="P69" s="100"/>
      <c r="Q69" s="35"/>
      <c r="S69" s="35"/>
      <c r="T69" s="35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</row>
    <row r="70" spans="1:42" ht="32.4" customHeight="1" x14ac:dyDescent="0.25">
      <c r="A70" s="46"/>
      <c r="B70" s="46"/>
      <c r="C70" s="330" t="s">
        <v>72</v>
      </c>
      <c r="D70" s="330" t="s">
        <v>73</v>
      </c>
      <c r="E70" s="331"/>
      <c r="F70" s="330" t="s">
        <v>74</v>
      </c>
      <c r="G70" s="348"/>
      <c r="H70" s="331"/>
      <c r="I70" s="352" t="s">
        <v>75</v>
      </c>
      <c r="J70" s="345"/>
      <c r="K70" s="344" t="s">
        <v>76</v>
      </c>
      <c r="L70" s="345"/>
      <c r="M70" s="100"/>
      <c r="N70" s="100"/>
      <c r="O70" s="100"/>
      <c r="P70" s="100"/>
      <c r="Q70" s="35"/>
      <c r="S70" s="35"/>
      <c r="T70" s="35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</row>
    <row r="71" spans="1:42" ht="23.4" thickBot="1" x14ac:dyDescent="0.3">
      <c r="A71" s="46"/>
      <c r="B71" s="46"/>
      <c r="C71" s="332"/>
      <c r="D71" s="332"/>
      <c r="E71" s="333"/>
      <c r="F71" s="349"/>
      <c r="G71" s="350"/>
      <c r="H71" s="351"/>
      <c r="I71" s="159" t="s">
        <v>77</v>
      </c>
      <c r="J71" s="160" t="s">
        <v>78</v>
      </c>
      <c r="K71" s="161" t="s">
        <v>77</v>
      </c>
      <c r="L71" s="160" t="s">
        <v>78</v>
      </c>
      <c r="M71" s="100"/>
      <c r="N71" s="100"/>
      <c r="O71" s="100"/>
      <c r="P71" s="100"/>
      <c r="Q71" s="35"/>
      <c r="S71" s="35"/>
      <c r="T71" s="35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</row>
    <row r="72" spans="1:42" ht="24.6" x14ac:dyDescent="0.25">
      <c r="A72" s="46"/>
      <c r="B72" s="46"/>
      <c r="C72" s="162" t="s">
        <v>79</v>
      </c>
      <c r="D72" s="334" t="s">
        <v>89</v>
      </c>
      <c r="E72" s="335"/>
      <c r="F72" s="353" t="s">
        <v>46</v>
      </c>
      <c r="G72" s="354"/>
      <c r="H72" s="355"/>
      <c r="I72" s="162"/>
      <c r="J72" s="163" t="s">
        <v>105</v>
      </c>
      <c r="K72" s="164"/>
      <c r="L72" s="165">
        <f>D72*J72</f>
        <v>21</v>
      </c>
      <c r="M72" s="100"/>
      <c r="N72" s="100"/>
      <c r="O72" s="100"/>
      <c r="P72" s="100"/>
      <c r="Q72" s="35"/>
      <c r="S72" s="35"/>
      <c r="T72" s="35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</row>
    <row r="73" spans="1:42" ht="24.6" x14ac:dyDescent="0.25">
      <c r="A73" s="46"/>
      <c r="B73" s="46"/>
      <c r="C73" s="166" t="s">
        <v>80</v>
      </c>
      <c r="D73" s="336"/>
      <c r="E73" s="337"/>
      <c r="F73" s="356"/>
      <c r="G73" s="357"/>
      <c r="H73" s="358"/>
      <c r="I73" s="166"/>
      <c r="J73" s="167"/>
      <c r="K73" s="168"/>
      <c r="L73" s="169"/>
      <c r="M73" s="100"/>
      <c r="N73" s="100"/>
      <c r="O73" s="100"/>
      <c r="P73" s="100"/>
      <c r="Q73" s="35"/>
      <c r="S73" s="35"/>
      <c r="T73" s="35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</row>
    <row r="74" spans="1:42" ht="24.6" x14ac:dyDescent="0.25">
      <c r="A74" s="46"/>
      <c r="B74" s="46"/>
      <c r="C74" s="166" t="s">
        <v>81</v>
      </c>
      <c r="D74" s="336" t="s">
        <v>83</v>
      </c>
      <c r="E74" s="337"/>
      <c r="F74" s="356" t="s">
        <v>108</v>
      </c>
      <c r="G74" s="357"/>
      <c r="H74" s="358"/>
      <c r="I74" s="170"/>
      <c r="J74" s="171" t="s">
        <v>105</v>
      </c>
      <c r="K74" s="172"/>
      <c r="L74" s="169">
        <f>D74*J74</f>
        <v>2</v>
      </c>
      <c r="M74" s="100"/>
      <c r="N74" s="100"/>
      <c r="O74" s="100"/>
      <c r="P74" s="100"/>
      <c r="Q74" s="35"/>
      <c r="S74" s="35"/>
      <c r="T74" s="35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</row>
    <row r="75" spans="1:42" ht="25.2" thickBot="1" x14ac:dyDescent="0.45">
      <c r="A75" s="46"/>
      <c r="B75" s="46"/>
      <c r="C75" s="159" t="s">
        <v>107</v>
      </c>
      <c r="D75" s="338" t="s">
        <v>82</v>
      </c>
      <c r="E75" s="339"/>
      <c r="F75" s="359" t="s">
        <v>46</v>
      </c>
      <c r="G75" s="360"/>
      <c r="H75" s="361"/>
      <c r="I75" s="159"/>
      <c r="J75" s="173">
        <v>1</v>
      </c>
      <c r="K75" s="174"/>
      <c r="L75" s="169">
        <f>2*J75</f>
        <v>2</v>
      </c>
      <c r="M75" s="100"/>
      <c r="N75" s="100"/>
      <c r="O75" s="100"/>
      <c r="P75" s="100"/>
      <c r="Q75" s="35"/>
      <c r="S75" s="35"/>
      <c r="T75" s="35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1:42" ht="25.2" thickBot="1" x14ac:dyDescent="0.45">
      <c r="A76" s="46"/>
      <c r="B76" s="46"/>
      <c r="C76" s="134" t="s">
        <v>84</v>
      </c>
      <c r="D76" s="340">
        <v>25</v>
      </c>
      <c r="E76" s="341"/>
      <c r="F76" s="176"/>
      <c r="G76" s="46"/>
      <c r="H76" s="342" t="s">
        <v>84</v>
      </c>
      <c r="I76" s="342"/>
      <c r="J76" s="343"/>
      <c r="K76" s="175"/>
      <c r="L76" s="177">
        <f>L72+L74+L75</f>
        <v>25</v>
      </c>
      <c r="M76" s="100"/>
      <c r="N76" s="100"/>
      <c r="O76" s="100"/>
      <c r="P76" s="100"/>
      <c r="Q76" s="35"/>
      <c r="S76" s="35"/>
      <c r="T76" s="35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</row>
    <row r="77" spans="1:42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99"/>
      <c r="L77" s="74"/>
      <c r="M77" s="100"/>
      <c r="N77" s="100"/>
      <c r="O77" s="100"/>
      <c r="P77" s="100"/>
      <c r="Q77" s="35"/>
      <c r="S77" s="35"/>
      <c r="T77" s="35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  <row r="78" spans="1:42" ht="13.2" customHeight="1" x14ac:dyDescent="0.25">
      <c r="A78" s="46"/>
      <c r="B78" s="316" t="s">
        <v>106</v>
      </c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</row>
    <row r="79" spans="1:42" s="14" customFormat="1" ht="25.5" customHeight="1" x14ac:dyDescent="0.25">
      <c r="A79" s="129"/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</row>
    <row r="80" spans="1:42" s="14" customFormat="1" ht="25.5" customHeight="1" x14ac:dyDescent="0.3">
      <c r="A80" s="129"/>
      <c r="B80" s="178"/>
      <c r="C80" s="41"/>
      <c r="D80" s="41"/>
      <c r="E80" s="41"/>
      <c r="F80" s="41"/>
      <c r="G80" s="40"/>
      <c r="H80" s="40"/>
      <c r="I80" s="40"/>
      <c r="J80" s="130"/>
      <c r="K80" s="130"/>
      <c r="L80" s="130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</row>
    <row r="81" spans="1:42" s="14" customFormat="1" ht="25.5" customHeight="1" x14ac:dyDescent="0.25">
      <c r="A81" s="129"/>
      <c r="B81" s="179" t="s">
        <v>64</v>
      </c>
      <c r="C81" s="41"/>
      <c r="D81" s="41"/>
      <c r="E81" s="41"/>
      <c r="F81" s="41"/>
      <c r="G81" s="40"/>
      <c r="H81" s="40"/>
      <c r="I81" s="40"/>
      <c r="J81" s="130"/>
      <c r="K81" s="130"/>
      <c r="L81" s="130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</row>
    <row r="82" spans="1:42" s="9" customFormat="1" ht="24" customHeight="1" x14ac:dyDescent="0.25">
      <c r="A82" s="131"/>
      <c r="B82" s="180" t="s">
        <v>114</v>
      </c>
      <c r="C82" s="132"/>
      <c r="D82" s="132"/>
      <c r="E82" s="132"/>
      <c r="F82" s="132"/>
      <c r="G82" s="132"/>
      <c r="H82" s="132"/>
      <c r="I82" s="132"/>
      <c r="J82" s="133"/>
      <c r="K82" s="133"/>
      <c r="L82" s="76"/>
      <c r="M82" s="134"/>
      <c r="N82" s="134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129"/>
      <c r="AD82" s="129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1:42" s="9" customFormat="1" ht="16.5" customHeight="1" x14ac:dyDescent="0.3">
      <c r="A83" s="131"/>
      <c r="B83" s="181"/>
      <c r="C83" s="132"/>
      <c r="D83" s="133"/>
      <c r="E83" s="133"/>
      <c r="F83" s="133"/>
      <c r="G83" s="133"/>
      <c r="H83" s="133"/>
      <c r="I83" s="133"/>
      <c r="J83" s="133"/>
      <c r="K83" s="133"/>
      <c r="L83" s="141"/>
      <c r="M83" s="142"/>
      <c r="N83" s="135"/>
      <c r="O83" s="135"/>
      <c r="P83" s="44"/>
      <c r="Q83" s="43"/>
      <c r="R83" s="43"/>
      <c r="S83" s="44"/>
      <c r="T83" s="44"/>
      <c r="U83" s="44"/>
      <c r="V83" s="44"/>
      <c r="W83" s="44"/>
      <c r="X83" s="136"/>
      <c r="Y83" s="137"/>
      <c r="Z83" s="137"/>
      <c r="AA83" s="137"/>
      <c r="AB83" s="137"/>
      <c r="AC83" s="143"/>
      <c r="AD83" s="144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1:42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99"/>
      <c r="L84" s="74"/>
      <c r="M84" s="100"/>
      <c r="N84" s="100"/>
      <c r="O84" s="100"/>
      <c r="P84" s="100"/>
      <c r="Q84" s="35"/>
      <c r="S84" s="35"/>
      <c r="T84" s="35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</row>
    <row r="85" spans="1:42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99"/>
      <c r="L85" s="74"/>
      <c r="M85" s="100"/>
      <c r="N85" s="100"/>
      <c r="O85" s="100"/>
      <c r="P85" s="100"/>
      <c r="Q85" s="35"/>
      <c r="S85" s="35"/>
      <c r="T85" s="35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</row>
    <row r="86" spans="1:42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99"/>
      <c r="L86" s="74"/>
      <c r="M86" s="100"/>
      <c r="N86" s="100"/>
      <c r="O86" s="100"/>
      <c r="P86" s="100"/>
      <c r="Q86" s="35"/>
      <c r="S86" s="35"/>
      <c r="T86" s="35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</row>
    <row r="87" spans="1:42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99"/>
      <c r="L87" s="74"/>
      <c r="M87" s="100"/>
      <c r="N87" s="100"/>
      <c r="O87" s="100"/>
      <c r="P87" s="100"/>
      <c r="Q87" s="35"/>
      <c r="S87" s="35"/>
      <c r="T87" s="35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</row>
  </sheetData>
  <mergeCells count="92">
    <mergeCell ref="U17:AB18"/>
    <mergeCell ref="I18:I23"/>
    <mergeCell ref="J18:L18"/>
    <mergeCell ref="B50:D50"/>
    <mergeCell ref="B25:AB25"/>
    <mergeCell ref="B26:AB26"/>
    <mergeCell ref="B29:AB29"/>
    <mergeCell ref="B39:AB39"/>
    <mergeCell ref="B40:AB40"/>
    <mergeCell ref="B48:D48"/>
    <mergeCell ref="B49:D49"/>
    <mergeCell ref="S18:S23"/>
    <mergeCell ref="T18:T23"/>
    <mergeCell ref="Q18:Q23"/>
    <mergeCell ref="H17:H23"/>
    <mergeCell ref="R18:R23"/>
    <mergeCell ref="L19:L23"/>
    <mergeCell ref="B37:F37"/>
    <mergeCell ref="B38:F38"/>
    <mergeCell ref="B28:F28"/>
    <mergeCell ref="B5:AN5"/>
    <mergeCell ref="F17:F23"/>
    <mergeCell ref="D17:D23"/>
    <mergeCell ref="V7:AB7"/>
    <mergeCell ref="I11:O11"/>
    <mergeCell ref="I13:O13"/>
    <mergeCell ref="I7:O7"/>
    <mergeCell ref="I9:O9"/>
    <mergeCell ref="M18:M23"/>
    <mergeCell ref="U21:X21"/>
    <mergeCell ref="Y21:AB21"/>
    <mergeCell ref="U22:X22"/>
    <mergeCell ref="Y22:AB22"/>
    <mergeCell ref="A1:AB1"/>
    <mergeCell ref="A2:AB2"/>
    <mergeCell ref="A3:AB3"/>
    <mergeCell ref="A4:AB4"/>
    <mergeCell ref="B17:B23"/>
    <mergeCell ref="C17:C23"/>
    <mergeCell ref="G17:G23"/>
    <mergeCell ref="I17:M17"/>
    <mergeCell ref="N17:T17"/>
    <mergeCell ref="N18:N23"/>
    <mergeCell ref="O18:O23"/>
    <mergeCell ref="P18:P23"/>
    <mergeCell ref="U19:AB19"/>
    <mergeCell ref="U20:AB20"/>
    <mergeCell ref="J19:J23"/>
    <mergeCell ref="K19:K23"/>
    <mergeCell ref="F51:M51"/>
    <mergeCell ref="F52:M52"/>
    <mergeCell ref="F53:M53"/>
    <mergeCell ref="F54:M54"/>
    <mergeCell ref="N51:T51"/>
    <mergeCell ref="N52:T52"/>
    <mergeCell ref="N53:T53"/>
    <mergeCell ref="N54:T54"/>
    <mergeCell ref="N58:T58"/>
    <mergeCell ref="N55:T55"/>
    <mergeCell ref="N56:T56"/>
    <mergeCell ref="N57:T57"/>
    <mergeCell ref="H66:X66"/>
    <mergeCell ref="C70:C71"/>
    <mergeCell ref="B60:G60"/>
    <mergeCell ref="F55:M55"/>
    <mergeCell ref="F56:M56"/>
    <mergeCell ref="F57:M57"/>
    <mergeCell ref="F58:M58"/>
    <mergeCell ref="H67:X67"/>
    <mergeCell ref="F72:H72"/>
    <mergeCell ref="F73:H73"/>
    <mergeCell ref="F74:H74"/>
    <mergeCell ref="F75:H75"/>
    <mergeCell ref="G65:AD65"/>
    <mergeCell ref="Y66:AD66"/>
    <mergeCell ref="Y67:AD67"/>
    <mergeCell ref="B78:AB79"/>
    <mergeCell ref="V10:AB11"/>
    <mergeCell ref="V12:AB13"/>
    <mergeCell ref="E17:E23"/>
    <mergeCell ref="D51:E58"/>
    <mergeCell ref="D70:E71"/>
    <mergeCell ref="D72:E72"/>
    <mergeCell ref="D73:E73"/>
    <mergeCell ref="D74:E74"/>
    <mergeCell ref="D75:E75"/>
    <mergeCell ref="D76:E76"/>
    <mergeCell ref="H76:J76"/>
    <mergeCell ref="K70:L70"/>
    <mergeCell ref="C69:J69"/>
    <mergeCell ref="F70:H71"/>
    <mergeCell ref="I70:J70"/>
  </mergeCells>
  <pageMargins left="0.31496062992125984" right="0" top="0.43307086614173229" bottom="0" header="0" footer="0"/>
  <pageSetup paperSize="9" scale="26" fitToHeight="2" orientation="portrait" r:id="rId1"/>
  <headerFooter alignWithMargins="0"/>
  <ignoredErrors>
    <ignoredError sqref="J7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курс англ. бакалавр НП 2020</vt:lpstr>
      <vt:lpstr>'4 курс англ. бакалавр НП 2020'!Область_печати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ZTM</dc:creator>
  <cp:lastModifiedBy>NATA</cp:lastModifiedBy>
  <cp:lastPrinted>2023-06-09T17:06:32Z</cp:lastPrinted>
  <dcterms:created xsi:type="dcterms:W3CDTF">2018-02-21T13:00:29Z</dcterms:created>
  <dcterms:modified xsi:type="dcterms:W3CDTF">2023-06-09T21:58:45Z</dcterms:modified>
</cp:coreProperties>
</file>