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\Desktop\"/>
    </mc:Choice>
  </mc:AlternateContent>
  <bookViews>
    <workbookView xWindow="-108" yWindow="-108" windowWidth="23256" windowHeight="13176"/>
  </bookViews>
  <sheets>
    <sheet name="CUR-Master-P 2022" sheetId="8" r:id="rId1"/>
  </sheets>
  <definedNames>
    <definedName name="_xlnm.Print_Area" localSheetId="0">'CUR-Master-P 2022'!$A$1:$BF$82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70" i="8" l="1"/>
  <c r="AW70" i="8"/>
  <c r="AW69" i="8"/>
  <c r="AW68" i="8"/>
  <c r="W70" i="8"/>
  <c r="Y70" i="8"/>
  <c r="AA70" i="8"/>
  <c r="AC70" i="8"/>
  <c r="AE70" i="8"/>
  <c r="AG70" i="8"/>
  <c r="AI70" i="8"/>
  <c r="AK70" i="8"/>
  <c r="AM70" i="8"/>
  <c r="AO70" i="8"/>
  <c r="AQ70" i="8"/>
  <c r="AS70" i="8"/>
  <c r="U70" i="8"/>
  <c r="W69" i="8"/>
  <c r="Y69" i="8"/>
  <c r="AA69" i="8"/>
  <c r="AC69" i="8"/>
  <c r="AE69" i="8"/>
  <c r="AG69" i="8"/>
  <c r="AI69" i="8"/>
  <c r="AK69" i="8"/>
  <c r="AM69" i="8"/>
  <c r="AO69" i="8"/>
  <c r="AQ69" i="8"/>
  <c r="AS69" i="8"/>
  <c r="U69" i="8"/>
  <c r="AI68" i="8"/>
  <c r="AK68" i="8"/>
  <c r="AM68" i="8"/>
  <c r="AO68" i="8"/>
  <c r="AQ68" i="8"/>
  <c r="AS68" i="8"/>
  <c r="AS66" i="8"/>
  <c r="AS67" i="8"/>
  <c r="AS65" i="8"/>
  <c r="AS64" i="8"/>
  <c r="AS63" i="8"/>
  <c r="AI65" i="8"/>
  <c r="AI66" i="8"/>
  <c r="AI67" i="8"/>
  <c r="AI64" i="8"/>
  <c r="AI63" i="8"/>
  <c r="AK64" i="8"/>
  <c r="AK65" i="8"/>
  <c r="AK66" i="8"/>
  <c r="AK67" i="8"/>
  <c r="AK63" i="8"/>
  <c r="AG68" i="8"/>
  <c r="W60" i="8"/>
  <c r="Y60" i="8"/>
  <c r="AA60" i="8"/>
  <c r="AC60" i="8"/>
  <c r="AE60" i="8"/>
  <c r="AG60" i="8"/>
  <c r="AI60" i="8"/>
  <c r="AK60" i="8"/>
  <c r="AM60" i="8"/>
  <c r="AO60" i="8"/>
  <c r="AQ60" i="8"/>
  <c r="AS60" i="8"/>
  <c r="AU60" i="8"/>
  <c r="AW60" i="8"/>
  <c r="AY60" i="8"/>
  <c r="BA60" i="8"/>
  <c r="U60" i="8"/>
  <c r="AU59" i="8"/>
  <c r="AW59" i="8"/>
  <c r="AQ59" i="8"/>
  <c r="AS59" i="8"/>
  <c r="AS49" i="8"/>
  <c r="AS50" i="8"/>
  <c r="AS51" i="8"/>
  <c r="AS52" i="8"/>
  <c r="AS53" i="8"/>
  <c r="AS54" i="8"/>
  <c r="AS55" i="8"/>
  <c r="AS56" i="8"/>
  <c r="AS57" i="8"/>
  <c r="AS58" i="8"/>
  <c r="AS48" i="8"/>
  <c r="AS47" i="8"/>
  <c r="AK59" i="8"/>
  <c r="AM59" i="8"/>
  <c r="AO59" i="8"/>
  <c r="AK49" i="8"/>
  <c r="AK50" i="8"/>
  <c r="AK51" i="8"/>
  <c r="AK52" i="8"/>
  <c r="AK53" i="8"/>
  <c r="AK54" i="8"/>
  <c r="AK55" i="8"/>
  <c r="AK56" i="8"/>
  <c r="AK57" i="8"/>
  <c r="AK58" i="8"/>
  <c r="AK48" i="8"/>
  <c r="AK47" i="8"/>
  <c r="AI59" i="8"/>
  <c r="AI48" i="8"/>
  <c r="AI49" i="8"/>
  <c r="AI50" i="8"/>
  <c r="AI51" i="8"/>
  <c r="AI52" i="8"/>
  <c r="AI53" i="8"/>
  <c r="AI54" i="8"/>
  <c r="AI55" i="8"/>
  <c r="AI56" i="8"/>
  <c r="AI57" i="8"/>
  <c r="AI58" i="8"/>
  <c r="AI47" i="8"/>
  <c r="AG59" i="8"/>
  <c r="AU45" i="8"/>
  <c r="AW45" i="8"/>
  <c r="AK45" i="8"/>
  <c r="AM45" i="8"/>
  <c r="AO45" i="8"/>
  <c r="AQ45" i="8"/>
  <c r="AS45" i="8"/>
  <c r="AS42" i="8"/>
  <c r="AS43" i="8"/>
  <c r="AS44" i="8"/>
  <c r="AS41" i="8"/>
  <c r="AK42" i="8"/>
  <c r="AK43" i="8"/>
  <c r="AK44" i="8"/>
  <c r="AK41" i="8"/>
  <c r="AI45" i="8"/>
  <c r="AI42" i="8"/>
  <c r="AI43" i="8"/>
  <c r="AI44" i="8"/>
  <c r="AI41" i="8"/>
  <c r="AG45" i="8"/>
  <c r="F18" i="8" l="1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AX18" i="8" s="1"/>
  <c r="AY18" i="8" s="1"/>
  <c r="AZ18" i="8" s="1"/>
  <c r="BA18" i="8" s="1"/>
  <c r="BB18" i="8" s="1"/>
  <c r="BC18" i="8" s="1"/>
  <c r="BD18" i="8" s="1"/>
</calcChain>
</file>

<file path=xl/sharedStrings.xml><?xml version="1.0" encoding="utf-8"?>
<sst xmlns="http://schemas.openxmlformats.org/spreadsheetml/2006/main" count="208" uniqueCount="156">
  <si>
    <t>MINISTRY OF EDUCATION AND SCIENCE OF UKRAINE</t>
  </si>
  <si>
    <t>National Technical University of Ukraine "Igor Sikorsky Kyiv Polytechnic Institute"</t>
  </si>
  <si>
    <t>CURRICULUM</t>
  </si>
  <si>
    <t>Level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</si>
  <si>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</si>
  <si>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</si>
  <si>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</si>
  <si>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</si>
  <si>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</si>
  <si>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</si>
  <si>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</si>
  <si>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</si>
  <si>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</si>
  <si>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</si>
  <si>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</si>
  <si>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</si>
  <si>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</si>
  <si>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</si>
  <si>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</si>
  <si>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</si>
  <si>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</si>
  <si>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</si>
  <si>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</si>
  <si>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</si>
  <si>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</si>
  <si>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</si>
  <si>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</si>
  <si>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</si>
  <si>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III</t>
  </si>
  <si>
    <t>IV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</si>
  <si>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</si>
  <si>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</si>
  <si>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</si>
  <si>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</si>
  <si>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</si>
  <si>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</si>
  <si>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</si>
  <si>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</si>
  <si>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</si>
  <si>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</si>
  <si>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</si>
  <si>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</si>
  <si>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</si>
  <si>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</si>
  <si>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</si>
  <si>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</si>
  <si>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</si>
  <si>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>Lectures</t>
  </si>
  <si>
    <t>TOTAL</t>
  </si>
  <si>
    <t>APPROVED</t>
  </si>
  <si>
    <t>Graduation Department</t>
  </si>
  <si>
    <t>(full-time, part-time)</t>
  </si>
  <si>
    <t>Master</t>
  </si>
  <si>
    <t>Symbols:</t>
  </si>
  <si>
    <t xml:space="preserve">IV. Graduates assessment </t>
  </si>
  <si>
    <t>Distribution for terms (semesters)</t>
  </si>
  <si>
    <t>Number of hours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</si>
  <si>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</si>
  <si>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</si>
  <si>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</si>
  <si>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</si>
  <si>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</si>
  <si>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</si>
  <si>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</si>
  <si>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February</t>
  </si>
  <si>
    <t>Igor Sikorsky Kyiv Polytechnic Institute</t>
  </si>
  <si>
    <t>_____________  Mykhaylo ILCHENKO</t>
  </si>
  <si>
    <t>1.1. General training cycle</t>
  </si>
  <si>
    <t xml:space="preserve"> 1.2. Vocational training cycle</t>
  </si>
  <si>
    <t>Мodule test</t>
  </si>
  <si>
    <t xml:space="preserve"> Head of Academic Council </t>
  </si>
  <si>
    <t xml:space="preserve">by Academic Council </t>
  </si>
  <si>
    <t xml:space="preserve">Еducational components </t>
  </si>
  <si>
    <t>1. NORMATIVE educational components</t>
  </si>
  <si>
    <t>2. ELECTIVE educational components</t>
  </si>
  <si>
    <t>TOTAL of NORMATIVE educational components</t>
  </si>
  <si>
    <t>TOTAL of ELECTIVE educational components</t>
  </si>
  <si>
    <t>Bachelor's degree</t>
  </si>
  <si>
    <t>Total number of Part 1.1</t>
  </si>
  <si>
    <t>Сlassroom studies</t>
  </si>
  <si>
    <t>Calculation,   graphic, calculation and graphic assignment</t>
  </si>
  <si>
    <t>Home test</t>
  </si>
  <si>
    <t>Total number of Part 2.1</t>
  </si>
  <si>
    <t>Total number of Part 1.2</t>
  </si>
  <si>
    <t>Term (Semester)</t>
  </si>
  <si>
    <t>Total number of classroom studies</t>
  </si>
  <si>
    <t xml:space="preserve">1 year 4 months </t>
  </si>
  <si>
    <t>Field of Study</t>
  </si>
  <si>
    <t>Essay, abstract</t>
  </si>
  <si>
    <t>Distribution of classroom studies hours per week</t>
  </si>
  <si>
    <t>1 year</t>
  </si>
  <si>
    <t>2 year</t>
  </si>
  <si>
    <t>Terms</t>
  </si>
  <si>
    <t>Number of weeks in each term</t>
  </si>
  <si>
    <t>Courseworks</t>
  </si>
  <si>
    <t>Course  projects</t>
  </si>
  <si>
    <t>2.1. Vocational training cycle (Elective educational components from Faculty/Department catalogue)</t>
  </si>
  <si>
    <t>Educational and Professional programme</t>
  </si>
  <si>
    <t>2</t>
  </si>
  <si>
    <t>Head of the SMC   ________________/ ___________ /</t>
  </si>
  <si>
    <t>05 Social and Behaviour Sciences</t>
  </si>
  <si>
    <t>051 Economics</t>
  </si>
  <si>
    <t>Department of International Economics</t>
  </si>
  <si>
    <t>Faculty of Management and Marketing</t>
  </si>
  <si>
    <t>PО 1</t>
  </si>
  <si>
    <t>PО 2</t>
  </si>
  <si>
    <t>PО 3</t>
  </si>
  <si>
    <t>Serhii VOITKO /</t>
  </si>
  <si>
    <t>PО 7</t>
  </si>
  <si>
    <t>PО 5</t>
  </si>
  <si>
    <t xml:space="preserve">  International Economics</t>
  </si>
  <si>
    <t>Master of Economics</t>
  </si>
  <si>
    <t xml:space="preserve">Practice    </t>
  </si>
  <si>
    <t>8</t>
  </si>
  <si>
    <t>Defence of Master Thesis</t>
  </si>
  <si>
    <t>Economic Measurement of Sustainable Development</t>
  </si>
  <si>
    <t>Startup-Projects Development</t>
  </si>
  <si>
    <t>ZО 1</t>
  </si>
  <si>
    <t>ZО 2</t>
  </si>
  <si>
    <t>ZО 3</t>
  </si>
  <si>
    <t>ZО 4</t>
  </si>
  <si>
    <t>Social Responsibility</t>
  </si>
  <si>
    <t>Foreign language for Business Communication</t>
  </si>
  <si>
    <t>PВ 1</t>
  </si>
  <si>
    <t>PВ 2</t>
  </si>
  <si>
    <t>PВ 3</t>
  </si>
  <si>
    <t>PВ 4</t>
  </si>
  <si>
    <t>PВ 5</t>
  </si>
  <si>
    <t>Educational component 1 of the F-Catalog</t>
  </si>
  <si>
    <t>Educational component 2 of the F-Catalog</t>
  </si>
  <si>
    <t>Educational component 3 of the F-Catalog</t>
  </si>
  <si>
    <t>Educational component 4 of the F-Catalog</t>
  </si>
  <si>
    <t>Educational component 5 of the F-Catalog</t>
  </si>
  <si>
    <t>/ Serhii VOITKO /</t>
  </si>
  <si>
    <t xml:space="preserve">Head of the Department   ________________/ </t>
  </si>
  <si>
    <r>
      <t>Dean of the Faculty</t>
    </r>
    <r>
      <rPr>
        <b/>
        <sz val="18"/>
        <rFont val="Arial"/>
        <family val="2"/>
      </rPr>
      <t>_____________ / ____________</t>
    </r>
  </si>
  <si>
    <t>/ Marina KRAVCHENKO  /</t>
  </si>
  <si>
    <t>PО 4</t>
  </si>
  <si>
    <t>PО 6</t>
  </si>
  <si>
    <t>PО 8</t>
  </si>
  <si>
    <t>PО 10</t>
  </si>
  <si>
    <t>PО 11</t>
  </si>
  <si>
    <t>Intellectual Capital Management</t>
  </si>
  <si>
    <t xml:space="preserve">Global Economy </t>
  </si>
  <si>
    <t>Development Strategies of International Organizations</t>
  </si>
  <si>
    <t>International Trade</t>
  </si>
  <si>
    <t>International Trade. Coursework</t>
  </si>
  <si>
    <t>Implementing International Projects Tools</t>
  </si>
  <si>
    <t>International Scientific and Technical Cooperation</t>
  </si>
  <si>
    <t>PО 9.2</t>
  </si>
  <si>
    <t>PО 9.1</t>
  </si>
  <si>
    <t>Scientific Work on Theme of Master Thesis . Part 1. Fundamentals of Research in Economics</t>
  </si>
  <si>
    <t>Scientific Work on Theme of Master Thesis . Part 2. Research Work on the Topic of Master's Thesis</t>
  </si>
  <si>
    <t xml:space="preserve">Training of Master Thesis </t>
  </si>
  <si>
    <t>Risk Forecasting and Foresight in International Activities</t>
  </si>
  <si>
    <t>(мeeting protocol  № 4 from 27.06.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</si>
</sst>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rgb="FFFF0000"/>
      <name val="Arial"/>
      <family val="2"/>
      <charset val="204"/>
    </font>
    <font>
      <b/>
      <i/>
      <sz val="14"/>
      <color theme="0" tint="-0.249977111117893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u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2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1" fontId="16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Protection="1"/>
    <xf numFmtId="11" fontId="21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/>
    <xf numFmtId="11" fontId="15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Protection="1"/>
    <xf numFmtId="49" fontId="16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0" borderId="0" xfId="0" applyFont="1" applyFill="1" applyBorder="1"/>
    <xf numFmtId="0" fontId="10" fillId="0" borderId="0" xfId="0" applyFont="1" applyFill="1" applyBorder="1" applyProtection="1"/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justify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justify"/>
    </xf>
    <xf numFmtId="49" fontId="25" fillId="0" borderId="0" xfId="0" applyNumberFormat="1" applyFont="1" applyFill="1" applyBorder="1" applyAlignment="1" applyProtection="1">
      <alignment horizontal="right" vertical="justify"/>
    </xf>
    <xf numFmtId="0" fontId="24" fillId="0" borderId="0" xfId="0" applyFont="1" applyFill="1" applyBorder="1" applyAlignment="1" applyProtection="1">
      <alignment vertical="top"/>
    </xf>
    <xf numFmtId="0" fontId="0" fillId="0" borderId="0" xfId="0" applyFont="1" applyFill="1" applyAlignment="1" applyProtection="1"/>
    <xf numFmtId="0" fontId="31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Protection="1"/>
    <xf numFmtId="0" fontId="11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0" fontId="18" fillId="0" borderId="1" xfId="0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textRotation="90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13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center" vertical="justify"/>
    </xf>
    <xf numFmtId="0" fontId="15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vertical="top"/>
    </xf>
    <xf numFmtId="0" fontId="1" fillId="0" borderId="18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Protection="1"/>
    <xf numFmtId="0" fontId="1" fillId="0" borderId="20" xfId="0" applyNumberFormat="1" applyFont="1" applyFill="1" applyBorder="1" applyAlignment="1" applyProtection="1">
      <alignment horizontal="left"/>
    </xf>
    <xf numFmtId="49" fontId="1" fillId="0" borderId="20" xfId="0" applyNumberFormat="1" applyFont="1" applyFill="1" applyBorder="1" applyAlignment="1" applyProtection="1">
      <alignment horizontal="left"/>
    </xf>
    <xf numFmtId="0" fontId="0" fillId="0" borderId="26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26" xfId="0" applyFont="1" applyFill="1" applyBorder="1" applyProtection="1"/>
    <xf numFmtId="0" fontId="6" fillId="0" borderId="26" xfId="0" applyFont="1" applyFill="1" applyBorder="1" applyProtection="1"/>
    <xf numFmtId="0" fontId="1" fillId="0" borderId="26" xfId="0" applyFont="1" applyFill="1" applyBorder="1" applyAlignment="1" applyProtection="1">
      <alignment horizontal="left"/>
    </xf>
    <xf numFmtId="0" fontId="1" fillId="0" borderId="26" xfId="0" applyFont="1" applyFill="1" applyBorder="1" applyProtection="1"/>
    <xf numFmtId="0" fontId="11" fillId="0" borderId="26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>
      <alignment horizontal="left"/>
    </xf>
    <xf numFmtId="0" fontId="25" fillId="0" borderId="26" xfId="0" applyFont="1" applyFill="1" applyBorder="1" applyAlignment="1" applyProtection="1">
      <alignment horizontal="left"/>
    </xf>
    <xf numFmtId="0" fontId="15" fillId="0" borderId="26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left"/>
    </xf>
    <xf numFmtId="0" fontId="23" fillId="0" borderId="26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27" fillId="0" borderId="26" xfId="0" applyFont="1" applyFill="1" applyBorder="1" applyProtection="1"/>
    <xf numFmtId="0" fontId="30" fillId="0" borderId="26" xfId="0" applyFont="1" applyFill="1" applyBorder="1" applyAlignment="1"/>
    <xf numFmtId="49" fontId="31" fillId="0" borderId="26" xfId="0" applyNumberFormat="1" applyFont="1" applyFill="1" applyBorder="1" applyAlignment="1" applyProtection="1">
      <alignment horizontal="center" vertical="justify" wrapText="1"/>
    </xf>
    <xf numFmtId="0" fontId="15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vertical="top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24" fillId="0" borderId="1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top"/>
    </xf>
    <xf numFmtId="0" fontId="18" fillId="0" borderId="1" xfId="0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13" fillId="0" borderId="26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5" fillId="0" borderId="26" xfId="0" applyFont="1" applyFill="1" applyBorder="1" applyProtection="1"/>
    <xf numFmtId="0" fontId="20" fillId="0" borderId="26" xfId="0" applyFont="1" applyFill="1" applyBorder="1" applyProtection="1"/>
    <xf numFmtId="0" fontId="23" fillId="0" borderId="0" xfId="0" applyFont="1" applyFill="1" applyBorder="1" applyProtection="1"/>
    <xf numFmtId="0" fontId="37" fillId="0" borderId="26" xfId="0" applyFont="1" applyFill="1" applyBorder="1" applyProtection="1"/>
    <xf numFmtId="0" fontId="37" fillId="0" borderId="0" xfId="0" applyFont="1" applyFill="1" applyBorder="1" applyProtection="1"/>
    <xf numFmtId="0" fontId="39" fillId="0" borderId="0" xfId="0" applyNumberFormat="1" applyFont="1" applyFill="1" applyBorder="1" applyAlignment="1" applyProtection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49" fontId="18" fillId="0" borderId="0" xfId="0" applyNumberFormat="1" applyFont="1" applyFill="1" applyBorder="1" applyAlignment="1" applyProtection="1">
      <alignment vertical="top"/>
    </xf>
    <xf numFmtId="0" fontId="23" fillId="0" borderId="13" xfId="0" applyNumberFormat="1" applyFont="1" applyFill="1" applyBorder="1" applyAlignment="1" applyProtection="1">
      <alignment horizontal="left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23" fillId="0" borderId="52" xfId="0" applyNumberFormat="1" applyFont="1" applyFill="1" applyBorder="1" applyAlignment="1" applyProtection="1">
      <alignment horizontal="left"/>
    </xf>
    <xf numFmtId="0" fontId="41" fillId="0" borderId="0" xfId="0" applyFont="1" applyFill="1" applyBorder="1" applyProtection="1"/>
    <xf numFmtId="11" fontId="1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0" fillId="0" borderId="14" xfId="0" applyFont="1" applyFill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center"/>
    </xf>
    <xf numFmtId="0" fontId="20" fillId="0" borderId="16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center"/>
    </xf>
    <xf numFmtId="0" fontId="20" fillId="0" borderId="28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left" vertical="center" wrapText="1" shrinkToFit="1"/>
    </xf>
    <xf numFmtId="0" fontId="23" fillId="0" borderId="1" xfId="0" applyFont="1" applyFill="1" applyBorder="1" applyAlignment="1" applyProtection="1">
      <alignment horizontal="left" vertical="center" wrapText="1" shrinkToFit="1"/>
    </xf>
    <xf numFmtId="0" fontId="23" fillId="0" borderId="39" xfId="0" applyFont="1" applyFill="1" applyBorder="1" applyAlignment="1" applyProtection="1">
      <alignment horizontal="left" vertical="center" wrapText="1" shrinkToFit="1"/>
    </xf>
    <xf numFmtId="0" fontId="20" fillId="0" borderId="31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textRotation="90"/>
    </xf>
    <xf numFmtId="0" fontId="11" fillId="0" borderId="19" xfId="0" applyFont="1" applyFill="1" applyBorder="1" applyAlignment="1" applyProtection="1">
      <alignment horizontal="center" vertical="center" textRotation="90"/>
    </xf>
    <xf numFmtId="0" fontId="11" fillId="0" borderId="26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21" xfId="0" applyFont="1" applyFill="1" applyBorder="1" applyAlignment="1" applyProtection="1">
      <alignment horizontal="center" vertical="center" textRotation="90"/>
    </xf>
    <xf numFmtId="0" fontId="11" fillId="0" borderId="22" xfId="0" applyFont="1" applyFill="1" applyBorder="1" applyAlignment="1" applyProtection="1">
      <alignment horizontal="center" vertical="center" textRotation="90"/>
    </xf>
    <xf numFmtId="0" fontId="11" fillId="0" borderId="18" xfId="0" applyFont="1" applyFill="1" applyBorder="1" applyAlignment="1" applyProtection="1">
      <alignment horizontal="center" vertical="center" textRotation="90" wrapText="1"/>
    </xf>
    <xf numFmtId="0" fontId="11" fillId="0" borderId="19" xfId="0" applyFont="1" applyFill="1" applyBorder="1" applyAlignment="1" applyProtection="1">
      <alignment horizontal="center" vertical="center" textRotation="90" wrapText="1"/>
    </xf>
    <xf numFmtId="0" fontId="11" fillId="0" borderId="26" xfId="0" applyFont="1" applyFill="1" applyBorder="1" applyAlignment="1" applyProtection="1">
      <alignment horizontal="center" vertical="center" textRotation="90" wrapText="1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11" fillId="0" borderId="21" xfId="0" applyFont="1" applyFill="1" applyBorder="1" applyAlignment="1" applyProtection="1">
      <alignment horizontal="center" vertical="center" textRotation="90" wrapText="1"/>
    </xf>
    <xf numFmtId="0" fontId="11" fillId="0" borderId="22" xfId="0" applyFont="1" applyFill="1" applyBorder="1" applyAlignment="1" applyProtection="1">
      <alignment horizontal="center" vertical="center" textRotation="90" wrapText="1"/>
    </xf>
    <xf numFmtId="49" fontId="11" fillId="0" borderId="18" xfId="0" applyNumberFormat="1" applyFont="1" applyFill="1" applyBorder="1" applyAlignment="1" applyProtection="1">
      <alignment horizontal="center" vertical="center" textRotation="90" wrapText="1"/>
    </xf>
    <xf numFmtId="49" fontId="11" fillId="0" borderId="19" xfId="0" applyNumberFormat="1" applyFont="1" applyFill="1" applyBorder="1" applyAlignment="1" applyProtection="1">
      <alignment horizontal="center" vertical="center" textRotation="90" wrapText="1"/>
    </xf>
    <xf numFmtId="49" fontId="11" fillId="0" borderId="26" xfId="0" applyNumberFormat="1" applyFont="1" applyFill="1" applyBorder="1" applyAlignment="1" applyProtection="1">
      <alignment horizontal="center" vertical="center" textRotation="90" wrapText="1"/>
    </xf>
    <xf numFmtId="49" fontId="11" fillId="0" borderId="3" xfId="0" applyNumberFormat="1" applyFont="1" applyFill="1" applyBorder="1" applyAlignment="1" applyProtection="1">
      <alignment horizontal="center" vertical="center" textRotation="90" wrapText="1"/>
    </xf>
    <xf numFmtId="49" fontId="11" fillId="0" borderId="21" xfId="0" applyNumberFormat="1" applyFont="1" applyFill="1" applyBorder="1" applyAlignment="1" applyProtection="1">
      <alignment horizontal="center" vertical="center" textRotation="90" wrapText="1"/>
    </xf>
    <xf numFmtId="49" fontId="11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NumberFormat="1" applyFont="1" applyFill="1" applyBorder="1" applyAlignment="1" applyProtection="1">
      <alignment horizontal="center" vertical="center" textRotation="90" wrapText="1"/>
    </xf>
    <xf numFmtId="0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5" fillId="0" borderId="18" xfId="0" applyFont="1" applyFill="1" applyBorder="1" applyAlignment="1" applyProtection="1">
      <alignment horizontal="center" vertical="center" textRotation="90" wrapText="1"/>
    </xf>
    <xf numFmtId="0" fontId="25" fillId="0" borderId="19" xfId="0" applyFont="1" applyFill="1" applyBorder="1" applyAlignment="1" applyProtection="1">
      <alignment horizontal="center" vertical="center" textRotation="90" wrapText="1"/>
    </xf>
    <xf numFmtId="0" fontId="25" fillId="0" borderId="26" xfId="0" applyFont="1" applyFill="1" applyBorder="1" applyAlignment="1" applyProtection="1">
      <alignment horizontal="center" vertical="center" textRotation="90" wrapText="1"/>
    </xf>
    <xf numFmtId="0" fontId="25" fillId="0" borderId="3" xfId="0" applyFont="1" applyFill="1" applyBorder="1" applyAlignment="1" applyProtection="1">
      <alignment horizontal="center" vertical="center" textRotation="90" wrapText="1"/>
    </xf>
    <xf numFmtId="0" fontId="25" fillId="0" borderId="21" xfId="0" applyFont="1" applyFill="1" applyBorder="1" applyAlignment="1" applyProtection="1">
      <alignment horizontal="center" vertical="center" textRotation="90" wrapText="1"/>
    </xf>
    <xf numFmtId="0" fontId="25" fillId="0" borderId="22" xfId="0" applyFont="1" applyFill="1" applyBorder="1" applyAlignment="1" applyProtection="1">
      <alignment horizontal="center" vertical="center" textRotation="90" wrapText="1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49" fontId="11" fillId="0" borderId="25" xfId="0" applyNumberFormat="1" applyFont="1" applyFill="1" applyBorder="1" applyAlignment="1" applyProtection="1">
      <alignment horizontal="center" vertical="center" wrapText="1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35" fillId="0" borderId="1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 textRotation="90"/>
    </xf>
    <xf numFmtId="0" fontId="19" fillId="0" borderId="9" xfId="0" applyFont="1" applyFill="1" applyBorder="1" applyAlignment="1" applyProtection="1">
      <alignment horizontal="center" vertical="center" textRotation="90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/>
    </xf>
    <xf numFmtId="0" fontId="15" fillId="0" borderId="42" xfId="0" applyFont="1" applyFill="1" applyBorder="1" applyAlignment="1" applyProtection="1">
      <alignment horizont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0" borderId="42" xfId="0" applyNumberFormat="1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15" fillId="0" borderId="45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49" fontId="15" fillId="0" borderId="29" xfId="0" applyNumberFormat="1" applyFont="1" applyFill="1" applyBorder="1" applyAlignment="1" applyProtection="1">
      <alignment horizontal="center" vertical="center"/>
    </xf>
    <xf numFmtId="49" fontId="15" fillId="0" borderId="45" xfId="0" applyNumberFormat="1" applyFont="1" applyFill="1" applyBorder="1" applyAlignment="1" applyProtection="1">
      <alignment horizontal="center" vertical="center"/>
    </xf>
    <xf numFmtId="49" fontId="15" fillId="0" borderId="30" xfId="0" applyNumberFormat="1" applyFont="1" applyFill="1" applyBorder="1" applyAlignment="1" applyProtection="1">
      <alignment horizontal="center" vertical="center"/>
    </xf>
    <xf numFmtId="49" fontId="15" fillId="0" borderId="47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/>
    </xf>
    <xf numFmtId="49" fontId="15" fillId="0" borderId="46" xfId="0" applyNumberFormat="1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</xf>
    <xf numFmtId="49" fontId="25" fillId="0" borderId="27" xfId="0" applyNumberFormat="1" applyFont="1" applyFill="1" applyBorder="1" applyAlignment="1" applyProtection="1">
      <alignment horizontal="center" vertical="center" wrapText="1"/>
    </xf>
    <xf numFmtId="49" fontId="25" fillId="0" borderId="28" xfId="0" applyNumberFormat="1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40" xfId="0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 wrapText="1"/>
    </xf>
    <xf numFmtId="49" fontId="26" fillId="0" borderId="28" xfId="0" applyNumberFormat="1" applyFont="1" applyFill="1" applyBorder="1" applyAlignment="1" applyProtection="1">
      <alignment horizontal="center" vertical="center" wrapText="1"/>
    </xf>
    <xf numFmtId="49" fontId="15" fillId="0" borderId="44" xfId="0" applyNumberFormat="1" applyFont="1" applyFill="1" applyBorder="1" applyAlignment="1" applyProtection="1">
      <alignment horizontal="center" vertical="center"/>
    </xf>
    <xf numFmtId="49" fontId="15" fillId="0" borderId="21" xfId="0" applyNumberFormat="1" applyFont="1" applyFill="1" applyBorder="1" applyAlignment="1" applyProtection="1">
      <alignment horizontal="center" vertical="center"/>
    </xf>
    <xf numFmtId="49" fontId="15" fillId="0" borderId="29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49" fontId="15" fillId="0" borderId="30" xfId="0" applyNumberFormat="1" applyFont="1" applyFill="1" applyBorder="1" applyAlignment="1" applyProtection="1">
      <alignment horizontal="center" vertical="center" wrapText="1"/>
    </xf>
    <xf numFmtId="49" fontId="15" fillId="0" borderId="47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46" xfId="0" applyNumberFormat="1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center"/>
    </xf>
    <xf numFmtId="0" fontId="15" fillId="0" borderId="41" xfId="0" applyNumberFormat="1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49" fontId="15" fillId="0" borderId="48" xfId="0" applyNumberFormat="1" applyFont="1" applyFill="1" applyBorder="1" applyAlignment="1" applyProtection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36" fillId="0" borderId="23" xfId="0" applyFont="1" applyFill="1" applyBorder="1" applyAlignment="1" applyProtection="1">
      <alignment horizontal="center" vertical="center" wrapText="1"/>
    </xf>
    <xf numFmtId="0" fontId="36" fillId="0" borderId="25" xfId="0" applyFont="1" applyFill="1" applyBorder="1" applyAlignment="1" applyProtection="1">
      <alignment horizontal="center" vertical="center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textRotation="90" wrapText="1"/>
    </xf>
    <xf numFmtId="0" fontId="9" fillId="0" borderId="20" xfId="0" applyFont="1" applyFill="1" applyBorder="1" applyAlignment="1" applyProtection="1">
      <alignment horizontal="center" vertical="center" textRotation="90" wrapText="1"/>
    </xf>
    <xf numFmtId="0" fontId="9" fillId="0" borderId="19" xfId="0" applyFont="1" applyFill="1" applyBorder="1" applyAlignment="1" applyProtection="1">
      <alignment horizontal="center" vertical="center" textRotation="90" wrapText="1"/>
    </xf>
    <xf numFmtId="0" fontId="9" fillId="0" borderId="26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9" fillId="0" borderId="21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22" xfId="0" applyFont="1" applyFill="1" applyBorder="1" applyAlignment="1" applyProtection="1">
      <alignment horizontal="center" vertical="center" textRotation="90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left" vertical="center" wrapText="1" shrinkToFit="1"/>
    </xf>
    <xf numFmtId="0" fontId="23" fillId="0" borderId="33" xfId="0" applyFont="1" applyFill="1" applyBorder="1" applyAlignment="1" applyProtection="1">
      <alignment horizontal="left" vertical="center" wrapText="1" shrinkToFit="1"/>
    </xf>
    <xf numFmtId="0" fontId="23" fillId="0" borderId="34" xfId="0" applyFont="1" applyFill="1" applyBorder="1" applyAlignment="1" applyProtection="1">
      <alignment horizontal="left" vertical="center" wrapText="1" shrinkToFit="1"/>
    </xf>
    <xf numFmtId="0" fontId="20" fillId="0" borderId="32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left" vertical="center" wrapText="1" shrinkToFit="1"/>
    </xf>
    <xf numFmtId="0" fontId="23" fillId="0" borderId="36" xfId="0" applyFont="1" applyFill="1" applyBorder="1" applyAlignment="1" applyProtection="1">
      <alignment horizontal="left" vertical="center" wrapText="1" shrinkToFit="1"/>
    </xf>
    <xf numFmtId="0" fontId="23" fillId="0" borderId="37" xfId="0" applyFont="1" applyFill="1" applyBorder="1" applyAlignment="1" applyProtection="1">
      <alignment horizontal="left" vertical="center" wrapText="1" shrinkToFi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right" vertical="center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24" xfId="0" applyFont="1" applyFill="1" applyBorder="1" applyAlignment="1" applyProtection="1">
      <alignment horizontal="right" vertical="center"/>
    </xf>
    <xf numFmtId="0" fontId="20" fillId="0" borderId="31" xfId="0" applyFont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/>
    </xf>
    <xf numFmtId="0" fontId="11" fillId="0" borderId="42" xfId="0" applyNumberFormat="1" applyFont="1" applyFill="1" applyBorder="1" applyAlignment="1" applyProtection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3" fillId="0" borderId="31" xfId="0" applyFont="1" applyFill="1" applyBorder="1" applyAlignment="1" applyProtection="1">
      <alignment horizontal="left" vertical="center" wrapText="1" shrinkToFit="1"/>
    </xf>
    <xf numFmtId="0" fontId="23" fillId="0" borderId="6" xfId="0" applyFont="1" applyFill="1" applyBorder="1" applyAlignment="1" applyProtection="1">
      <alignment horizontal="left" vertical="center" wrapText="1" shrinkToFit="1"/>
    </xf>
    <xf numFmtId="0" fontId="23" fillId="0" borderId="8" xfId="0" applyFont="1" applyFill="1" applyBorder="1" applyAlignment="1" applyProtection="1">
      <alignment horizontal="left" vertical="center" wrapText="1" shrinkToFit="1"/>
    </xf>
    <xf numFmtId="0" fontId="20" fillId="0" borderId="33" xfId="0" applyNumberFormat="1" applyFont="1" applyFill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20" fillId="0" borderId="51" xfId="0" applyNumberFormat="1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right"/>
    </xf>
    <xf numFmtId="0" fontId="20" fillId="0" borderId="1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horizontal="left" vertical="center" wrapText="1" shrinkToFit="1"/>
    </xf>
    <xf numFmtId="0" fontId="23" fillId="0" borderId="10" xfId="0" applyFont="1" applyFill="1" applyBorder="1" applyAlignment="1" applyProtection="1">
      <alignment horizontal="left" vertical="center" wrapText="1" shrinkToFit="1"/>
    </xf>
    <xf numFmtId="0" fontId="23" fillId="0" borderId="11" xfId="0" applyFont="1" applyFill="1" applyBorder="1" applyAlignment="1" applyProtection="1">
      <alignment horizontal="left" vertical="center" wrapText="1" shrinkToFi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50" xfId="0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left" vertical="center" wrapText="1" shrinkToFit="1"/>
    </xf>
    <xf numFmtId="0" fontId="23" fillId="0" borderId="13" xfId="0" applyFont="1" applyFill="1" applyBorder="1" applyAlignment="1" applyProtection="1">
      <alignment horizontal="left" vertical="center" wrapText="1" shrinkToFit="1"/>
    </xf>
    <xf numFmtId="0" fontId="23" fillId="0" borderId="50" xfId="0" applyFont="1" applyFill="1" applyBorder="1" applyAlignment="1" applyProtection="1">
      <alignment horizontal="left" vertical="center" wrapText="1" shrinkToFi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left" vertical="center" wrapText="1" shrinkToFit="1"/>
    </xf>
    <xf numFmtId="0" fontId="23" fillId="0" borderId="15" xfId="0" applyFont="1" applyFill="1" applyBorder="1" applyAlignment="1" applyProtection="1">
      <alignment horizontal="left" vertical="center" wrapText="1" shrinkToFit="1"/>
    </xf>
    <xf numFmtId="0" fontId="23" fillId="0" borderId="16" xfId="0" applyFont="1" applyFill="1" applyBorder="1" applyAlignment="1" applyProtection="1">
      <alignment horizontal="left" vertical="center" wrapText="1" shrinkToFit="1"/>
    </xf>
    <xf numFmtId="0" fontId="5" fillId="0" borderId="23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11" fillId="0" borderId="35" xfId="0" applyFont="1" applyFill="1" applyBorder="1" applyAlignment="1" applyProtection="1">
      <alignment horizontal="right" wrapText="1"/>
    </xf>
    <xf numFmtId="0" fontId="11" fillId="0" borderId="36" xfId="0" applyFont="1" applyFill="1" applyBorder="1" applyAlignment="1" applyProtection="1">
      <alignment horizontal="right" wrapText="1"/>
    </xf>
    <xf numFmtId="0" fontId="11" fillId="0" borderId="37" xfId="0" applyFont="1" applyFill="1" applyBorder="1" applyAlignment="1" applyProtection="1">
      <alignment horizontal="right" wrapText="1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 wrapText="1"/>
    </xf>
    <xf numFmtId="0" fontId="17" fillId="3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110713</xdr:colOff>
      <xdr:row>0</xdr:row>
      <xdr:rowOff>78923</xdr:rowOff>
    </xdr:from>
    <xdr:to>
      <xdr:col>6</xdr:col>
      <xdr:colOff>54429</xdr:colOff>
      <xdr:row>4</xdr:row>
      <xdr:rowOff>7273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A0A2B0CD-6D56-4315-BED6-F79A1659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988" y="78923"/>
          <a:ext cx="1420091" cy="1423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2"/>
  <sheetViews>
    <sheetView showGridLines="0" tabSelected="1" zoomScale="50" zoomScaleNormal="50" zoomScaleSheetLayoutView="40" zoomScalePageLayoutView="55" workbookViewId="0">
      <selection activeCell="N4" sqref="N4"/>
    </sheetView>
  </sheetViews>
  <sheetFormatPr defaultColWidth="10.109375" defaultRowHeight="13.2" x14ac:dyDescent="0.25"/>
  <cols>
    <col min="1" max="6" width="4.44140625" style="5" customWidth="1"/>
    <col min="7" max="7" width="6.44140625" style="5" customWidth="1"/>
    <col min="8" max="8" width="5.33203125" style="5" customWidth="1"/>
    <col min="9" max="9" width="5" style="5" customWidth="1"/>
    <col min="10" max="11" width="4.44140625" style="5" customWidth="1"/>
    <col min="12" max="12" width="6" style="5" customWidth="1"/>
    <col min="13" max="14" width="4.44140625" style="1" customWidth="1"/>
    <col min="15" max="16" width="4.44140625" style="2" customWidth="1"/>
    <col min="17" max="27" width="4.44140625" style="3" customWidth="1"/>
    <col min="28" max="28" width="4.44140625" style="9" customWidth="1"/>
    <col min="29" max="31" width="5" style="9" customWidth="1"/>
    <col min="32" max="46" width="4.44140625" style="5" customWidth="1"/>
    <col min="47" max="54" width="4.33203125" style="5" customWidth="1"/>
    <col min="55" max="55" width="5.5546875" style="5" customWidth="1"/>
    <col min="56" max="56" width="5.88671875" style="5" customWidth="1"/>
    <col min="57" max="57" width="4.44140625" style="5" customWidth="1"/>
    <col min="58" max="58" width="5" style="5" customWidth="1"/>
    <col min="59" max="59" width="6.109375" style="5" customWidth="1"/>
    <col min="60" max="60" width="6" style="5" customWidth="1"/>
    <col min="61" max="16384" width="10.109375" style="5"/>
  </cols>
  <sheetData>
    <row r="1" spans="1:60" ht="23.25" customHeight="1" x14ac:dyDescent="0.2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31"/>
      <c r="O1" s="132"/>
      <c r="P1" s="133"/>
      <c r="Q1" s="134"/>
      <c r="R1" s="132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6"/>
      <c r="AE1" s="136"/>
      <c r="AF1" s="136"/>
      <c r="AG1" s="136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4"/>
      <c r="BG1" s="4"/>
      <c r="BH1" s="4"/>
    </row>
    <row r="2" spans="1:60" ht="29.25" customHeight="1" x14ac:dyDescent="0.35">
      <c r="A2" s="137"/>
      <c r="B2" s="138"/>
      <c r="C2" s="138"/>
      <c r="D2" s="138"/>
      <c r="E2" s="139"/>
      <c r="F2" s="138"/>
      <c r="G2" s="138"/>
      <c r="H2" s="138"/>
      <c r="I2" s="138"/>
      <c r="J2" s="138"/>
      <c r="K2" s="138"/>
      <c r="L2" s="138"/>
      <c r="M2" s="138"/>
      <c r="N2" s="138"/>
      <c r="O2" s="344" t="s">
        <v>0</v>
      </c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222"/>
      <c r="BA2" s="138"/>
      <c r="BB2" s="138"/>
      <c r="BC2" s="138"/>
      <c r="BD2" s="138"/>
      <c r="BE2" s="138"/>
      <c r="BF2" s="6"/>
      <c r="BG2" s="6"/>
      <c r="BH2" s="6"/>
    </row>
    <row r="3" spans="1:60" s="7" customFormat="1" ht="31.5" customHeight="1" x14ac:dyDescent="0.4">
      <c r="A3" s="14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345" t="s">
        <v>1</v>
      </c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223"/>
      <c r="BA3" s="71"/>
      <c r="BB3" s="71"/>
      <c r="BC3" s="71"/>
      <c r="BD3" s="71"/>
      <c r="BE3" s="71"/>
      <c r="BF3" s="6"/>
      <c r="BG3" s="6"/>
      <c r="BH3" s="6"/>
    </row>
    <row r="4" spans="1:60" s="8" customFormat="1" ht="33.75" customHeight="1" x14ac:dyDescent="0.6">
      <c r="A4" s="14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46" t="s">
        <v>2</v>
      </c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224"/>
      <c r="BA4" s="72"/>
      <c r="BB4" s="72"/>
      <c r="BC4" s="73"/>
      <c r="BD4" s="73"/>
    </row>
    <row r="5" spans="1:60" ht="28.5" customHeight="1" x14ac:dyDescent="0.3">
      <c r="A5" s="142"/>
      <c r="B5" s="74" t="s">
        <v>49</v>
      </c>
      <c r="C5" s="7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225"/>
      <c r="BA5" s="75"/>
      <c r="BB5" s="75"/>
      <c r="BC5" s="76"/>
      <c r="BD5" s="76"/>
    </row>
    <row r="6" spans="1:60" ht="26.25" customHeight="1" x14ac:dyDescent="0.4">
      <c r="A6" s="143"/>
      <c r="B6" s="163" t="s">
        <v>71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R6" s="191" t="s">
        <v>3</v>
      </c>
      <c r="S6" s="171"/>
      <c r="T6" s="173"/>
      <c r="U6" s="173"/>
      <c r="V6" s="549" t="s">
        <v>52</v>
      </c>
      <c r="W6" s="549"/>
      <c r="X6" s="549"/>
      <c r="Y6" s="549"/>
      <c r="Z6" s="549"/>
      <c r="AA6" s="549"/>
      <c r="AB6" s="173"/>
      <c r="AC6" s="173" t="s">
        <v>87</v>
      </c>
      <c r="AD6" s="217"/>
      <c r="AE6" s="217"/>
      <c r="AF6" s="166"/>
      <c r="AG6" s="166"/>
      <c r="AH6" s="550" t="s">
        <v>100</v>
      </c>
      <c r="AI6" s="550"/>
      <c r="AJ6" s="550"/>
      <c r="AK6" s="550"/>
      <c r="AL6" s="550"/>
      <c r="AM6" s="550"/>
      <c r="AN6" s="550"/>
      <c r="AQ6" s="208" t="s">
        <v>4</v>
      </c>
      <c r="AR6" s="208"/>
      <c r="AS6" s="208"/>
      <c r="AT6" s="208"/>
      <c r="AU6" s="212"/>
      <c r="AV6" s="212"/>
      <c r="AW6" s="212"/>
      <c r="AX6" s="212"/>
      <c r="AY6" s="168" t="s">
        <v>5</v>
      </c>
      <c r="AZ6" s="168"/>
      <c r="BA6" s="79"/>
      <c r="BB6" s="79"/>
      <c r="BC6" s="80"/>
      <c r="BD6" s="80"/>
    </row>
    <row r="7" spans="1:60" ht="18.600000000000001" customHeight="1" x14ac:dyDescent="0.4">
      <c r="A7" s="142"/>
      <c r="B7" s="163" t="s">
        <v>65</v>
      </c>
      <c r="C7" s="78"/>
      <c r="D7" s="78"/>
      <c r="E7" s="78"/>
      <c r="F7" s="78"/>
      <c r="G7" s="78"/>
      <c r="I7" s="78"/>
      <c r="J7" s="78"/>
      <c r="K7" s="78"/>
      <c r="L7" s="78"/>
      <c r="M7" s="78"/>
      <c r="N7" s="78"/>
      <c r="O7" s="78"/>
      <c r="R7" s="192"/>
      <c r="S7" s="173"/>
      <c r="T7" s="173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73"/>
      <c r="AF7" s="169"/>
      <c r="AG7" s="173"/>
      <c r="AH7" s="173"/>
      <c r="AI7" s="173"/>
      <c r="AJ7" s="183"/>
      <c r="AK7" s="183"/>
      <c r="AL7" s="183"/>
      <c r="AM7" s="193"/>
      <c r="AQ7" s="90"/>
      <c r="AR7" s="90"/>
      <c r="AS7" s="90"/>
      <c r="AT7" s="90"/>
      <c r="AU7" s="212"/>
      <c r="AV7" s="212"/>
      <c r="AW7" s="212"/>
      <c r="AX7" s="212"/>
      <c r="AY7" s="164" t="s">
        <v>51</v>
      </c>
      <c r="AZ7" s="164"/>
      <c r="BC7" s="81"/>
      <c r="BD7" s="81"/>
    </row>
    <row r="8" spans="1:60" ht="21" x14ac:dyDescent="0.25">
      <c r="A8" s="143"/>
      <c r="B8" s="348" t="s">
        <v>155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160"/>
      <c r="N8" s="83"/>
      <c r="R8" s="173" t="s">
        <v>6</v>
      </c>
      <c r="S8" s="173"/>
      <c r="T8" s="173"/>
      <c r="U8" s="173"/>
      <c r="V8" s="180" t="s">
        <v>101</v>
      </c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4"/>
      <c r="AN8" s="79"/>
      <c r="AQ8" s="176" t="s">
        <v>7</v>
      </c>
      <c r="AR8" s="177"/>
      <c r="AS8" s="177"/>
      <c r="AT8" s="177"/>
      <c r="AU8" s="212"/>
      <c r="AV8" s="212"/>
      <c r="AW8" s="209"/>
      <c r="AX8" s="209"/>
      <c r="AY8" s="214"/>
      <c r="AZ8" s="214"/>
      <c r="BA8" s="214"/>
      <c r="BB8" s="214" t="s">
        <v>103</v>
      </c>
      <c r="BC8" s="214"/>
      <c r="BD8" s="214"/>
    </row>
    <row r="9" spans="1:60" ht="21" x14ac:dyDescent="0.35">
      <c r="A9" s="143"/>
      <c r="C9" s="77"/>
      <c r="D9" s="77"/>
      <c r="E9" s="77"/>
      <c r="F9" s="77"/>
      <c r="G9" s="77"/>
      <c r="H9" s="77"/>
      <c r="I9" s="84"/>
      <c r="J9" s="84"/>
      <c r="K9" s="84"/>
      <c r="L9" s="84"/>
      <c r="M9" s="84"/>
      <c r="N9" s="84"/>
      <c r="R9" s="185"/>
      <c r="S9" s="173"/>
      <c r="T9" s="173"/>
      <c r="U9" s="173"/>
      <c r="V9" s="173"/>
      <c r="W9" s="173"/>
      <c r="X9" s="173"/>
      <c r="Y9" s="17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70"/>
      <c r="AQ9" s="174"/>
      <c r="AR9" s="174"/>
      <c r="AS9" s="174"/>
      <c r="AT9" s="174"/>
      <c r="AU9" s="212"/>
      <c r="AV9" s="212"/>
      <c r="AW9" s="212"/>
      <c r="AX9" s="212"/>
      <c r="AY9" s="169"/>
      <c r="AZ9" s="169"/>
      <c r="BA9" s="85"/>
      <c r="BB9" s="85"/>
      <c r="BC9" s="85"/>
    </row>
    <row r="10" spans="1:60" ht="21" x14ac:dyDescent="0.35">
      <c r="A10" s="143"/>
      <c r="B10" s="163" t="s">
        <v>70</v>
      </c>
      <c r="M10" s="213"/>
      <c r="N10" s="213"/>
      <c r="O10" s="159"/>
      <c r="R10" s="86" t="s">
        <v>97</v>
      </c>
      <c r="S10" s="86"/>
      <c r="T10" s="86"/>
      <c r="U10" s="86"/>
      <c r="V10" s="86"/>
      <c r="W10" s="86"/>
      <c r="X10" s="86"/>
      <c r="Y10" s="171"/>
      <c r="Z10" s="86"/>
      <c r="AA10" s="86"/>
      <c r="AB10" s="86"/>
      <c r="AC10" s="86"/>
      <c r="AD10" s="207"/>
      <c r="AE10" s="216"/>
      <c r="AF10" s="216" t="s">
        <v>110</v>
      </c>
      <c r="AG10" s="216"/>
      <c r="AH10" s="216"/>
      <c r="AI10" s="216"/>
      <c r="AJ10" s="216"/>
      <c r="AK10" s="216"/>
      <c r="AL10" s="216"/>
      <c r="AM10" s="216"/>
      <c r="AN10" s="216"/>
      <c r="AQ10" s="178" t="s">
        <v>8</v>
      </c>
      <c r="AR10" s="178"/>
      <c r="AS10" s="178"/>
      <c r="AT10" s="179"/>
      <c r="AU10" s="212"/>
      <c r="AV10" s="212"/>
      <c r="AW10" s="215"/>
      <c r="AX10" s="215"/>
      <c r="AY10" s="165" t="s">
        <v>111</v>
      </c>
      <c r="AZ10" s="165"/>
      <c r="BA10" s="165"/>
      <c r="BB10" s="165"/>
      <c r="BC10" s="165"/>
      <c r="BD10" s="165"/>
    </row>
    <row r="11" spans="1:60" ht="20.399999999999999" x14ac:dyDescent="0.35">
      <c r="A11" s="143"/>
      <c r="O11" s="159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81"/>
      <c r="AC11" s="181"/>
      <c r="AD11" s="181"/>
      <c r="AE11" s="181"/>
      <c r="AF11" s="172"/>
      <c r="AG11" s="172"/>
      <c r="AH11" s="172"/>
      <c r="AI11" s="172"/>
      <c r="AJ11" s="172"/>
      <c r="AK11" s="172"/>
      <c r="AL11" s="172"/>
      <c r="AM11" s="172"/>
      <c r="AQ11" s="175"/>
      <c r="AR11" s="175"/>
      <c r="AS11" s="175"/>
      <c r="AT11" s="179"/>
      <c r="AU11" s="212"/>
      <c r="AV11" s="212"/>
      <c r="AW11" s="212"/>
      <c r="AX11" s="212"/>
      <c r="AY11" s="166"/>
      <c r="AZ11" s="166"/>
      <c r="BA11" s="87"/>
      <c r="BB11" s="87"/>
      <c r="BC11" s="87"/>
    </row>
    <row r="12" spans="1:60" ht="21" x14ac:dyDescent="0.35">
      <c r="A12" s="143"/>
      <c r="B12" s="213" t="s">
        <v>66</v>
      </c>
      <c r="C12" s="84"/>
      <c r="D12" s="84"/>
      <c r="E12" s="84"/>
      <c r="F12" s="84"/>
      <c r="G12" s="84"/>
      <c r="H12" s="84"/>
      <c r="I12" s="213"/>
      <c r="J12" s="213"/>
      <c r="K12" s="213"/>
      <c r="L12" s="213"/>
      <c r="O12" s="9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79"/>
      <c r="AQ12" s="178" t="s">
        <v>9</v>
      </c>
      <c r="AR12" s="178"/>
      <c r="AS12" s="178"/>
      <c r="AT12" s="178"/>
      <c r="AU12" s="212"/>
      <c r="AV12" s="212"/>
      <c r="AW12" s="212"/>
      <c r="AX12" s="212"/>
      <c r="AY12" s="167" t="s">
        <v>86</v>
      </c>
      <c r="AZ12" s="167"/>
      <c r="BA12" s="91"/>
      <c r="BB12" s="91"/>
      <c r="BC12" s="91"/>
      <c r="BD12" s="79"/>
    </row>
    <row r="13" spans="1:60" ht="19.350000000000001" customHeight="1" x14ac:dyDescent="0.25">
      <c r="A13" s="143"/>
      <c r="B13" s="213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3"/>
      <c r="O13" s="90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81"/>
      <c r="AC13" s="181"/>
      <c r="AD13" s="181"/>
      <c r="AE13" s="181"/>
      <c r="AF13" s="172"/>
      <c r="AG13" s="172"/>
      <c r="AH13" s="172"/>
      <c r="AI13" s="172"/>
      <c r="AJ13" s="172"/>
      <c r="AK13" s="172"/>
      <c r="AL13" s="172"/>
      <c r="AM13" s="166"/>
      <c r="AN13" s="87"/>
      <c r="AQ13" s="175"/>
      <c r="AR13" s="175"/>
      <c r="AS13" s="175"/>
      <c r="AT13" s="175"/>
      <c r="AU13" s="212"/>
      <c r="AV13" s="212"/>
      <c r="AW13" s="212"/>
      <c r="AX13" s="212"/>
      <c r="AY13" s="170"/>
      <c r="AZ13" s="170"/>
      <c r="BA13" s="92"/>
      <c r="BB13" s="92"/>
      <c r="BC13" s="92"/>
    </row>
    <row r="14" spans="1:60" ht="27" customHeight="1" x14ac:dyDescent="0.3">
      <c r="A14" s="143"/>
      <c r="B14" s="213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3"/>
      <c r="O14" s="90"/>
      <c r="R14" s="186" t="s">
        <v>50</v>
      </c>
      <c r="S14" s="171"/>
      <c r="T14" s="171"/>
      <c r="U14" s="171"/>
      <c r="V14" s="171"/>
      <c r="W14" s="171"/>
      <c r="X14" s="171"/>
      <c r="Y14" s="171"/>
      <c r="Z14" s="187" t="s">
        <v>102</v>
      </c>
      <c r="AA14" s="187"/>
      <c r="AB14" s="188"/>
      <c r="AC14" s="188"/>
      <c r="AD14" s="188"/>
      <c r="AE14" s="188"/>
      <c r="AF14" s="189"/>
      <c r="AG14" s="189"/>
      <c r="AH14" s="189"/>
      <c r="AI14" s="189"/>
      <c r="AJ14" s="189"/>
      <c r="AK14" s="189"/>
      <c r="AL14" s="189"/>
      <c r="AM14" s="190"/>
      <c r="AN14" s="88"/>
      <c r="AQ14" s="83" t="s">
        <v>10</v>
      </c>
      <c r="AR14" s="83"/>
      <c r="AS14" s="178"/>
      <c r="AT14" s="178"/>
      <c r="AU14" s="212"/>
      <c r="AV14" s="212"/>
      <c r="AW14" s="212"/>
      <c r="AX14" s="212"/>
      <c r="AY14" s="93" t="s">
        <v>77</v>
      </c>
      <c r="AZ14" s="93"/>
      <c r="BA14" s="93"/>
      <c r="BB14" s="93"/>
      <c r="BC14" s="93"/>
      <c r="BD14" s="79"/>
    </row>
    <row r="15" spans="1:60" ht="12" customHeight="1" x14ac:dyDescent="0.25">
      <c r="A15" s="14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89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BA15" s="11"/>
      <c r="BB15" s="11"/>
      <c r="BC15" s="97"/>
    </row>
    <row r="16" spans="1:60" ht="30.75" customHeight="1" thickBot="1" x14ac:dyDescent="0.45">
      <c r="A16" s="143"/>
      <c r="B16" s="98"/>
      <c r="C16" s="98"/>
      <c r="D16" s="356" t="s">
        <v>11</v>
      </c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</row>
    <row r="17" spans="1:59" ht="18" customHeight="1" x14ac:dyDescent="0.25">
      <c r="A17" s="144"/>
      <c r="B17" s="99"/>
      <c r="C17" s="100"/>
      <c r="D17" s="357" t="s">
        <v>12</v>
      </c>
      <c r="E17" s="359" t="s">
        <v>13</v>
      </c>
      <c r="F17" s="360"/>
      <c r="G17" s="360"/>
      <c r="H17" s="361"/>
      <c r="I17" s="362" t="s">
        <v>14</v>
      </c>
      <c r="J17" s="363"/>
      <c r="K17" s="363"/>
      <c r="L17" s="363"/>
      <c r="M17" s="364"/>
      <c r="N17" s="365" t="s">
        <v>15</v>
      </c>
      <c r="O17" s="366"/>
      <c r="P17" s="366"/>
      <c r="Q17" s="366"/>
      <c r="R17" s="367"/>
      <c r="S17" s="365" t="s">
        <v>16</v>
      </c>
      <c r="T17" s="366"/>
      <c r="U17" s="366"/>
      <c r="V17" s="367"/>
      <c r="W17" s="352" t="s">
        <v>17</v>
      </c>
      <c r="X17" s="353"/>
      <c r="Y17" s="353"/>
      <c r="Z17" s="353"/>
      <c r="AA17" s="353" t="s">
        <v>64</v>
      </c>
      <c r="AB17" s="353"/>
      <c r="AC17" s="353"/>
      <c r="AD17" s="353"/>
      <c r="AE17" s="353" t="s">
        <v>18</v>
      </c>
      <c r="AF17" s="353"/>
      <c r="AG17" s="353"/>
      <c r="AH17" s="353"/>
      <c r="AI17" s="353" t="s">
        <v>19</v>
      </c>
      <c r="AJ17" s="353"/>
      <c r="AK17" s="353"/>
      <c r="AL17" s="353"/>
      <c r="AM17" s="354"/>
      <c r="AN17" s="352" t="s">
        <v>20</v>
      </c>
      <c r="AO17" s="353"/>
      <c r="AP17" s="353"/>
      <c r="AQ17" s="354"/>
      <c r="AR17" s="352" t="s">
        <v>21</v>
      </c>
      <c r="AS17" s="353"/>
      <c r="AT17" s="353"/>
      <c r="AU17" s="354"/>
      <c r="AV17" s="352" t="s">
        <v>22</v>
      </c>
      <c r="AW17" s="353"/>
      <c r="AX17" s="353"/>
      <c r="AY17" s="353"/>
      <c r="AZ17" s="353"/>
      <c r="BA17" s="368" t="s">
        <v>23</v>
      </c>
      <c r="BB17" s="368"/>
      <c r="BC17" s="368"/>
      <c r="BD17" s="369"/>
    </row>
    <row r="18" spans="1:59" ht="18" customHeight="1" x14ac:dyDescent="0.25">
      <c r="A18" s="144"/>
      <c r="B18" s="99"/>
      <c r="C18" s="100"/>
      <c r="D18" s="358"/>
      <c r="E18" s="101">
        <v>1</v>
      </c>
      <c r="F18" s="101">
        <f t="shared" ref="F18:AT18" si="0">E18+1</f>
        <v>2</v>
      </c>
      <c r="G18" s="101">
        <f>F18+1</f>
        <v>3</v>
      </c>
      <c r="H18" s="101">
        <f t="shared" si="0"/>
        <v>4</v>
      </c>
      <c r="I18" s="101">
        <f t="shared" si="0"/>
        <v>5</v>
      </c>
      <c r="J18" s="101">
        <f t="shared" si="0"/>
        <v>6</v>
      </c>
      <c r="K18" s="101">
        <f t="shared" si="0"/>
        <v>7</v>
      </c>
      <c r="L18" s="101">
        <f t="shared" si="0"/>
        <v>8</v>
      </c>
      <c r="M18" s="101">
        <f>L18+1</f>
        <v>9</v>
      </c>
      <c r="N18" s="101">
        <f t="shared" si="0"/>
        <v>10</v>
      </c>
      <c r="O18" s="101">
        <f t="shared" si="0"/>
        <v>11</v>
      </c>
      <c r="P18" s="101">
        <f t="shared" si="0"/>
        <v>12</v>
      </c>
      <c r="Q18" s="101">
        <f t="shared" si="0"/>
        <v>13</v>
      </c>
      <c r="R18" s="101">
        <f t="shared" si="0"/>
        <v>14</v>
      </c>
      <c r="S18" s="101">
        <f t="shared" si="0"/>
        <v>15</v>
      </c>
      <c r="T18" s="101">
        <f t="shared" si="0"/>
        <v>16</v>
      </c>
      <c r="U18" s="101">
        <f t="shared" si="0"/>
        <v>17</v>
      </c>
      <c r="V18" s="101">
        <f t="shared" si="0"/>
        <v>18</v>
      </c>
      <c r="W18" s="101">
        <f t="shared" si="0"/>
        <v>19</v>
      </c>
      <c r="X18" s="101">
        <f t="shared" si="0"/>
        <v>20</v>
      </c>
      <c r="Y18" s="101">
        <f t="shared" si="0"/>
        <v>21</v>
      </c>
      <c r="Z18" s="101">
        <f t="shared" si="0"/>
        <v>22</v>
      </c>
      <c r="AA18" s="101">
        <f t="shared" si="0"/>
        <v>23</v>
      </c>
      <c r="AB18" s="101">
        <f t="shared" si="0"/>
        <v>24</v>
      </c>
      <c r="AC18" s="101">
        <f t="shared" si="0"/>
        <v>25</v>
      </c>
      <c r="AD18" s="101">
        <f t="shared" si="0"/>
        <v>26</v>
      </c>
      <c r="AE18" s="101">
        <f t="shared" si="0"/>
        <v>27</v>
      </c>
      <c r="AF18" s="101">
        <f t="shared" si="0"/>
        <v>28</v>
      </c>
      <c r="AG18" s="101">
        <f t="shared" si="0"/>
        <v>29</v>
      </c>
      <c r="AH18" s="101">
        <f t="shared" si="0"/>
        <v>30</v>
      </c>
      <c r="AI18" s="101">
        <f t="shared" si="0"/>
        <v>31</v>
      </c>
      <c r="AJ18" s="101">
        <f t="shared" si="0"/>
        <v>32</v>
      </c>
      <c r="AK18" s="101">
        <f t="shared" si="0"/>
        <v>33</v>
      </c>
      <c r="AL18" s="101">
        <f t="shared" si="0"/>
        <v>34</v>
      </c>
      <c r="AM18" s="101">
        <f t="shared" si="0"/>
        <v>35</v>
      </c>
      <c r="AN18" s="101">
        <f t="shared" si="0"/>
        <v>36</v>
      </c>
      <c r="AO18" s="101">
        <f t="shared" si="0"/>
        <v>37</v>
      </c>
      <c r="AP18" s="101">
        <f t="shared" si="0"/>
        <v>38</v>
      </c>
      <c r="AQ18" s="101">
        <f t="shared" si="0"/>
        <v>39</v>
      </c>
      <c r="AR18" s="101">
        <f t="shared" si="0"/>
        <v>40</v>
      </c>
      <c r="AS18" s="101">
        <f t="shared" si="0"/>
        <v>41</v>
      </c>
      <c r="AT18" s="101">
        <f t="shared" si="0"/>
        <v>42</v>
      </c>
      <c r="AU18" s="101">
        <f t="shared" ref="AU18:BD18" si="1">AT18+1</f>
        <v>43</v>
      </c>
      <c r="AV18" s="101">
        <f t="shared" si="1"/>
        <v>44</v>
      </c>
      <c r="AW18" s="101">
        <f t="shared" si="1"/>
        <v>45</v>
      </c>
      <c r="AX18" s="101">
        <f t="shared" si="1"/>
        <v>46</v>
      </c>
      <c r="AY18" s="101">
        <f t="shared" si="1"/>
        <v>47</v>
      </c>
      <c r="AZ18" s="101">
        <f t="shared" si="1"/>
        <v>48</v>
      </c>
      <c r="BA18" s="101">
        <f t="shared" si="1"/>
        <v>49</v>
      </c>
      <c r="BB18" s="101">
        <f t="shared" si="1"/>
        <v>50</v>
      </c>
      <c r="BC18" s="101">
        <f t="shared" si="1"/>
        <v>51</v>
      </c>
      <c r="BD18" s="102">
        <f t="shared" si="1"/>
        <v>52</v>
      </c>
    </row>
    <row r="19" spans="1:59" ht="18.75" customHeight="1" x14ac:dyDescent="0.25">
      <c r="A19" s="144"/>
      <c r="B19" s="99"/>
      <c r="C19" s="103"/>
      <c r="D19" s="161" t="s">
        <v>24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6" t="s">
        <v>25</v>
      </c>
      <c r="X19" s="226" t="s">
        <v>25</v>
      </c>
      <c r="Y19" s="226" t="s">
        <v>26</v>
      </c>
      <c r="Z19" s="226" t="s">
        <v>26</v>
      </c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26" t="s">
        <v>25</v>
      </c>
      <c r="AT19" s="226" t="s">
        <v>25</v>
      </c>
      <c r="AU19" s="226" t="s">
        <v>26</v>
      </c>
      <c r="AV19" s="226" t="s">
        <v>26</v>
      </c>
      <c r="AW19" s="226" t="s">
        <v>26</v>
      </c>
      <c r="AX19" s="226" t="s">
        <v>26</v>
      </c>
      <c r="AY19" s="226" t="s">
        <v>26</v>
      </c>
      <c r="AZ19" s="226" t="s">
        <v>26</v>
      </c>
      <c r="BA19" s="226" t="s">
        <v>26</v>
      </c>
      <c r="BB19" s="226" t="s">
        <v>26</v>
      </c>
      <c r="BC19" s="226" t="s">
        <v>26</v>
      </c>
      <c r="BD19" s="227" t="s">
        <v>26</v>
      </c>
    </row>
    <row r="20" spans="1:59" s="11" customFormat="1" ht="24" customHeight="1" thickBot="1" x14ac:dyDescent="0.45">
      <c r="A20" s="145"/>
      <c r="B20" s="98"/>
      <c r="C20" s="104"/>
      <c r="D20" s="162" t="s">
        <v>27</v>
      </c>
      <c r="E20" s="194" t="s">
        <v>30</v>
      </c>
      <c r="F20" s="194" t="s">
        <v>30</v>
      </c>
      <c r="G20" s="194" t="s">
        <v>30</v>
      </c>
      <c r="H20" s="194" t="s">
        <v>30</v>
      </c>
      <c r="I20" s="194" t="s">
        <v>30</v>
      </c>
      <c r="J20" s="194" t="s">
        <v>30</v>
      </c>
      <c r="K20" s="194" t="s">
        <v>30</v>
      </c>
      <c r="L20" s="194" t="s">
        <v>30</v>
      </c>
      <c r="M20" s="194" t="s">
        <v>31</v>
      </c>
      <c r="N20" s="194" t="s">
        <v>31</v>
      </c>
      <c r="O20" s="194" t="s">
        <v>31</v>
      </c>
      <c r="P20" s="194" t="s">
        <v>31</v>
      </c>
      <c r="Q20" s="194" t="s">
        <v>31</v>
      </c>
      <c r="R20" s="194" t="s">
        <v>31</v>
      </c>
      <c r="S20" s="194" t="s">
        <v>31</v>
      </c>
      <c r="T20" s="551" t="s">
        <v>32</v>
      </c>
      <c r="U20" s="551" t="s">
        <v>32</v>
      </c>
      <c r="V20" s="228" t="s">
        <v>32</v>
      </c>
      <c r="W20" s="194"/>
      <c r="X20" s="194"/>
      <c r="Y20" s="194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9"/>
    </row>
    <row r="21" spans="1:59" s="12" customFormat="1" ht="15.6" x14ac:dyDescent="0.3">
      <c r="A21" s="146"/>
      <c r="D21" s="105" t="s">
        <v>53</v>
      </c>
      <c r="G21" s="218"/>
      <c r="H21" s="106" t="s">
        <v>57</v>
      </c>
      <c r="J21" s="107"/>
      <c r="K21" s="107"/>
      <c r="M21" s="108" t="s">
        <v>25</v>
      </c>
      <c r="N21" s="107" t="s">
        <v>33</v>
      </c>
      <c r="O21" s="107"/>
      <c r="S21" s="108" t="s">
        <v>30</v>
      </c>
      <c r="T21" s="107" t="s">
        <v>34</v>
      </c>
      <c r="U21" s="107"/>
      <c r="W21" s="230"/>
      <c r="X21" s="108" t="s">
        <v>31</v>
      </c>
      <c r="Y21" s="109" t="s">
        <v>35</v>
      </c>
      <c r="Z21" s="107"/>
      <c r="AA21" s="107"/>
      <c r="AB21" s="107"/>
      <c r="AC21" s="108" t="s">
        <v>32</v>
      </c>
      <c r="AD21" s="109" t="s">
        <v>36</v>
      </c>
      <c r="AE21" s="107"/>
      <c r="AF21" s="107"/>
      <c r="AG21" s="107"/>
      <c r="AH21" s="110" t="s">
        <v>26</v>
      </c>
      <c r="AI21" s="12" t="s">
        <v>37</v>
      </c>
      <c r="AO21" s="107"/>
      <c r="BG21" s="13"/>
    </row>
    <row r="22" spans="1:59" s="12" customFormat="1" ht="15.6" x14ac:dyDescent="0.3">
      <c r="A22" s="146"/>
      <c r="E22" s="13"/>
      <c r="I22" s="107"/>
      <c r="J22" s="107"/>
      <c r="K22" s="107"/>
      <c r="L22" s="107"/>
      <c r="M22" s="111"/>
      <c r="N22" s="111"/>
      <c r="W22" s="112"/>
      <c r="X22" s="107"/>
      <c r="Y22" s="107"/>
      <c r="Z22" s="107"/>
      <c r="AB22" s="112"/>
      <c r="AC22" s="107"/>
      <c r="AD22" s="107"/>
      <c r="AE22" s="107"/>
      <c r="AF22" s="112"/>
      <c r="AG22" s="107"/>
      <c r="AH22" s="107"/>
      <c r="AI22" s="107"/>
      <c r="AJ22" s="107"/>
      <c r="AL22" s="112"/>
      <c r="AM22" s="107"/>
      <c r="AN22" s="107"/>
      <c r="AO22" s="107"/>
      <c r="AP22" s="107"/>
      <c r="AQ22" s="107"/>
      <c r="AR22" s="113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G22" s="13"/>
    </row>
    <row r="23" spans="1:59" s="12" customFormat="1" ht="12" customHeight="1" x14ac:dyDescent="0.3">
      <c r="A23" s="147"/>
      <c r="E23" s="107"/>
      <c r="F23" s="107"/>
      <c r="G23" s="107"/>
      <c r="H23" s="107"/>
      <c r="I23" s="111"/>
      <c r="J23" s="111"/>
      <c r="AE23" s="107"/>
      <c r="AF23" s="107"/>
      <c r="AH23" s="112"/>
      <c r="AI23" s="107"/>
      <c r="AJ23" s="107"/>
      <c r="AK23" s="107"/>
      <c r="AL23" s="107"/>
      <c r="AM23" s="113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</row>
    <row r="24" spans="1:59" s="14" customFormat="1" ht="30.75" customHeight="1" thickBot="1" x14ac:dyDescent="0.3">
      <c r="A24" s="148"/>
      <c r="B24" s="114"/>
      <c r="D24" s="355" t="s">
        <v>61</v>
      </c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T24" s="115"/>
      <c r="U24" s="356" t="s">
        <v>38</v>
      </c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115"/>
      <c r="AH24" s="115"/>
      <c r="AI24" s="115"/>
      <c r="AJ24" s="351" t="s">
        <v>54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</row>
    <row r="25" spans="1:59" s="15" customFormat="1" ht="36" customHeight="1" x14ac:dyDescent="0.25">
      <c r="A25" s="149"/>
      <c r="D25" s="197" t="s">
        <v>12</v>
      </c>
      <c r="E25" s="397" t="s">
        <v>57</v>
      </c>
      <c r="F25" s="397"/>
      <c r="G25" s="397" t="s">
        <v>33</v>
      </c>
      <c r="H25" s="397"/>
      <c r="I25" s="397" t="s">
        <v>34</v>
      </c>
      <c r="J25" s="397"/>
      <c r="K25" s="397" t="s">
        <v>36</v>
      </c>
      <c r="L25" s="397"/>
      <c r="M25" s="397" t="s">
        <v>35</v>
      </c>
      <c r="N25" s="397"/>
      <c r="O25" s="398" t="s">
        <v>37</v>
      </c>
      <c r="P25" s="398"/>
      <c r="Q25" s="389" t="s">
        <v>39</v>
      </c>
      <c r="R25" s="390"/>
      <c r="T25" s="116"/>
      <c r="U25" s="391" t="s">
        <v>40</v>
      </c>
      <c r="V25" s="392"/>
      <c r="W25" s="392"/>
      <c r="X25" s="392"/>
      <c r="Y25" s="392"/>
      <c r="Z25" s="392"/>
      <c r="AA25" s="393" t="s">
        <v>84</v>
      </c>
      <c r="AB25" s="393"/>
      <c r="AC25" s="393"/>
      <c r="AD25" s="393" t="s">
        <v>41</v>
      </c>
      <c r="AE25" s="393"/>
      <c r="AF25" s="394"/>
      <c r="AG25" s="116"/>
      <c r="AH25" s="116"/>
      <c r="AI25" s="116"/>
      <c r="AJ25" s="395" t="s">
        <v>42</v>
      </c>
      <c r="AK25" s="396"/>
      <c r="AL25" s="396"/>
      <c r="AM25" s="396"/>
      <c r="AN25" s="396"/>
      <c r="AO25" s="396"/>
      <c r="AP25" s="396"/>
      <c r="AQ25" s="396"/>
      <c r="AR25" s="370" t="s">
        <v>43</v>
      </c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 t="s">
        <v>84</v>
      </c>
      <c r="BD25" s="370"/>
    </row>
    <row r="26" spans="1:59" s="15" customFormat="1" ht="13.8" customHeight="1" x14ac:dyDescent="0.25">
      <c r="A26" s="149"/>
      <c r="D26" s="195" t="s">
        <v>24</v>
      </c>
      <c r="E26" s="371">
        <v>36</v>
      </c>
      <c r="F26" s="372"/>
      <c r="G26" s="371">
        <v>4</v>
      </c>
      <c r="H26" s="372"/>
      <c r="I26" s="371"/>
      <c r="J26" s="372"/>
      <c r="K26" s="371"/>
      <c r="L26" s="372"/>
      <c r="M26" s="371"/>
      <c r="N26" s="372"/>
      <c r="O26" s="373">
        <v>12</v>
      </c>
      <c r="P26" s="374"/>
      <c r="Q26" s="375">
        <v>52</v>
      </c>
      <c r="R26" s="376"/>
      <c r="T26" s="116"/>
      <c r="U26" s="377" t="s">
        <v>112</v>
      </c>
      <c r="V26" s="378"/>
      <c r="W26" s="378"/>
      <c r="X26" s="378"/>
      <c r="Y26" s="378"/>
      <c r="Z26" s="379"/>
      <c r="AA26" s="383" t="s">
        <v>98</v>
      </c>
      <c r="AB26" s="384"/>
      <c r="AC26" s="385"/>
      <c r="AD26" s="383" t="s">
        <v>113</v>
      </c>
      <c r="AE26" s="384"/>
      <c r="AF26" s="420"/>
      <c r="AG26" s="116"/>
      <c r="AH26" s="116"/>
      <c r="AI26" s="116"/>
      <c r="AJ26" s="399" t="s">
        <v>153</v>
      </c>
      <c r="AK26" s="384"/>
      <c r="AL26" s="384"/>
      <c r="AM26" s="384"/>
      <c r="AN26" s="384"/>
      <c r="AO26" s="384"/>
      <c r="AP26" s="384"/>
      <c r="AQ26" s="385"/>
      <c r="AR26" s="401" t="s">
        <v>114</v>
      </c>
      <c r="AS26" s="402"/>
      <c r="AT26" s="402"/>
      <c r="AU26" s="402"/>
      <c r="AV26" s="402"/>
      <c r="AW26" s="402"/>
      <c r="AX26" s="402"/>
      <c r="AY26" s="402"/>
      <c r="AZ26" s="402"/>
      <c r="BA26" s="402"/>
      <c r="BB26" s="403"/>
      <c r="BC26" s="407">
        <v>2</v>
      </c>
      <c r="BD26" s="408"/>
    </row>
    <row r="27" spans="1:59" s="15" customFormat="1" ht="14.4" customHeight="1" thickBot="1" x14ac:dyDescent="0.3">
      <c r="A27" s="149"/>
      <c r="D27" s="195" t="s">
        <v>27</v>
      </c>
      <c r="E27" s="411"/>
      <c r="F27" s="412"/>
      <c r="G27" s="411"/>
      <c r="H27" s="412"/>
      <c r="I27" s="411">
        <v>8</v>
      </c>
      <c r="J27" s="412"/>
      <c r="K27" s="411">
        <v>3</v>
      </c>
      <c r="L27" s="412"/>
      <c r="M27" s="411">
        <v>7</v>
      </c>
      <c r="N27" s="412"/>
      <c r="O27" s="413"/>
      <c r="P27" s="414"/>
      <c r="Q27" s="411">
        <v>18</v>
      </c>
      <c r="R27" s="415"/>
      <c r="T27" s="116"/>
      <c r="U27" s="380" t="s">
        <v>112</v>
      </c>
      <c r="V27" s="381"/>
      <c r="W27" s="381"/>
      <c r="X27" s="381"/>
      <c r="Y27" s="381"/>
      <c r="Z27" s="382"/>
      <c r="AA27" s="386" t="s">
        <v>98</v>
      </c>
      <c r="AB27" s="387"/>
      <c r="AC27" s="388"/>
      <c r="AD27" s="386" t="s">
        <v>113</v>
      </c>
      <c r="AE27" s="387"/>
      <c r="AF27" s="421"/>
      <c r="AG27" s="116"/>
      <c r="AH27" s="116"/>
      <c r="AI27" s="116"/>
      <c r="AJ27" s="400"/>
      <c r="AK27" s="387"/>
      <c r="AL27" s="387"/>
      <c r="AM27" s="387"/>
      <c r="AN27" s="387"/>
      <c r="AO27" s="387"/>
      <c r="AP27" s="387"/>
      <c r="AQ27" s="388"/>
      <c r="AR27" s="404"/>
      <c r="AS27" s="405"/>
      <c r="AT27" s="405"/>
      <c r="AU27" s="405"/>
      <c r="AV27" s="405"/>
      <c r="AW27" s="405"/>
      <c r="AX27" s="405"/>
      <c r="AY27" s="405"/>
      <c r="AZ27" s="405"/>
      <c r="BA27" s="405"/>
      <c r="BB27" s="406"/>
      <c r="BC27" s="409"/>
      <c r="BD27" s="410"/>
    </row>
    <row r="28" spans="1:59" s="15" customFormat="1" ht="13.8" x14ac:dyDescent="0.25">
      <c r="A28" s="149"/>
      <c r="D28" s="195" t="s">
        <v>28</v>
      </c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7"/>
      <c r="P28" s="417"/>
      <c r="Q28" s="418"/>
      <c r="R28" s="419"/>
      <c r="T28" s="116"/>
      <c r="U28" s="155"/>
      <c r="V28" s="155"/>
      <c r="W28" s="155"/>
      <c r="X28" s="155"/>
      <c r="Y28" s="155"/>
      <c r="Z28" s="155"/>
      <c r="AA28" s="156"/>
      <c r="AB28" s="156"/>
      <c r="AC28" s="156"/>
      <c r="AD28" s="156"/>
      <c r="AE28" s="156"/>
      <c r="AF28" s="156"/>
      <c r="AG28" s="116"/>
      <c r="AH28" s="116"/>
      <c r="AI28" s="116"/>
      <c r="AJ28" s="117"/>
      <c r="AK28" s="117"/>
      <c r="AL28" s="117"/>
      <c r="AM28" s="117"/>
      <c r="AN28" s="117"/>
      <c r="AO28" s="117"/>
      <c r="AP28" s="117"/>
      <c r="AQ28" s="11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8"/>
      <c r="BD28" s="158"/>
    </row>
    <row r="29" spans="1:59" s="15" customFormat="1" ht="14.4" thickBot="1" x14ac:dyDescent="0.3">
      <c r="A29" s="149"/>
      <c r="D29" s="196" t="s">
        <v>29</v>
      </c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30"/>
      <c r="P29" s="430"/>
      <c r="Q29" s="422"/>
      <c r="R29" s="423"/>
      <c r="T29" s="116"/>
      <c r="U29" s="155"/>
      <c r="V29" s="155"/>
      <c r="W29" s="155"/>
      <c r="X29" s="155"/>
      <c r="Y29" s="155"/>
      <c r="Z29" s="155"/>
      <c r="AA29" s="156"/>
      <c r="AB29" s="156"/>
      <c r="AC29" s="156"/>
      <c r="AD29" s="156"/>
      <c r="AE29" s="156"/>
      <c r="AF29" s="156"/>
      <c r="AG29" s="116"/>
      <c r="AH29" s="116"/>
      <c r="AI29" s="116"/>
      <c r="AJ29" s="117"/>
      <c r="AK29" s="117"/>
      <c r="AL29" s="117"/>
      <c r="AM29" s="117"/>
      <c r="AN29" s="117"/>
      <c r="AO29" s="117"/>
      <c r="AP29" s="117"/>
      <c r="AQ29" s="11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8"/>
      <c r="BD29" s="158"/>
    </row>
    <row r="30" spans="1:59" s="16" customFormat="1" ht="15.75" customHeight="1" x14ac:dyDescent="0.25">
      <c r="A30" s="150"/>
      <c r="B30" s="111"/>
      <c r="C30" s="118"/>
      <c r="D30" s="118"/>
      <c r="E30" s="118"/>
      <c r="F30" s="118"/>
      <c r="G30" s="118"/>
      <c r="H30" s="118"/>
      <c r="I30" s="118"/>
      <c r="J30" s="118"/>
      <c r="K30" s="15"/>
      <c r="L30" s="15"/>
      <c r="M30" s="119"/>
      <c r="N30" s="119"/>
      <c r="O30" s="15"/>
      <c r="P30" s="15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1"/>
      <c r="BD30" s="111"/>
    </row>
    <row r="31" spans="1:59" s="16" customFormat="1" ht="30" customHeight="1" thickBot="1" x14ac:dyDescent="0.3">
      <c r="A31" s="144"/>
      <c r="B31" s="99"/>
      <c r="C31" s="99"/>
      <c r="D31" s="221" t="s">
        <v>44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0"/>
      <c r="BD31" s="220"/>
    </row>
    <row r="32" spans="1:59" s="16" customFormat="1" ht="63" customHeight="1" thickBot="1" x14ac:dyDescent="0.3">
      <c r="A32" s="144"/>
      <c r="B32" s="99"/>
      <c r="C32" s="99"/>
      <c r="D32" s="431" t="s">
        <v>45</v>
      </c>
      <c r="E32" s="432"/>
      <c r="F32" s="433"/>
      <c r="G32" s="301" t="s">
        <v>72</v>
      </c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3"/>
      <c r="U32" s="424" t="s">
        <v>55</v>
      </c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6"/>
      <c r="AG32" s="322" t="s">
        <v>62</v>
      </c>
      <c r="AH32" s="323"/>
      <c r="AI32" s="427" t="s">
        <v>56</v>
      </c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9"/>
      <c r="AU32" s="264" t="s">
        <v>89</v>
      </c>
      <c r="AV32" s="265"/>
      <c r="AW32" s="265"/>
      <c r="AX32" s="265"/>
      <c r="AY32" s="265"/>
      <c r="AZ32" s="265"/>
      <c r="BA32" s="265"/>
      <c r="BB32" s="266"/>
      <c r="BC32" s="220"/>
      <c r="BD32" s="220"/>
    </row>
    <row r="33" spans="1:56" s="16" customFormat="1" ht="34.5" customHeight="1" thickBot="1" x14ac:dyDescent="0.3">
      <c r="A33" s="144"/>
      <c r="B33" s="99"/>
      <c r="C33" s="99"/>
      <c r="D33" s="434"/>
      <c r="E33" s="435"/>
      <c r="F33" s="436"/>
      <c r="G33" s="304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6"/>
      <c r="U33" s="310" t="s">
        <v>46</v>
      </c>
      <c r="V33" s="311"/>
      <c r="W33" s="310" t="s">
        <v>58</v>
      </c>
      <c r="X33" s="311"/>
      <c r="Y33" s="310" t="s">
        <v>69</v>
      </c>
      <c r="Z33" s="311"/>
      <c r="AA33" s="334" t="s">
        <v>80</v>
      </c>
      <c r="AB33" s="335"/>
      <c r="AC33" s="316" t="s">
        <v>81</v>
      </c>
      <c r="AD33" s="317"/>
      <c r="AE33" s="316" t="s">
        <v>88</v>
      </c>
      <c r="AF33" s="317"/>
      <c r="AG33" s="324"/>
      <c r="AH33" s="325"/>
      <c r="AI33" s="328" t="s">
        <v>39</v>
      </c>
      <c r="AJ33" s="329"/>
      <c r="AK33" s="340" t="s">
        <v>79</v>
      </c>
      <c r="AL33" s="341"/>
      <c r="AM33" s="341"/>
      <c r="AN33" s="341"/>
      <c r="AO33" s="341"/>
      <c r="AP33" s="341"/>
      <c r="AQ33" s="341"/>
      <c r="AR33" s="342"/>
      <c r="AS33" s="328" t="s">
        <v>59</v>
      </c>
      <c r="AT33" s="329"/>
      <c r="AU33" s="252" t="s">
        <v>90</v>
      </c>
      <c r="AV33" s="254"/>
      <c r="AW33" s="254"/>
      <c r="AX33" s="253"/>
      <c r="AY33" s="252" t="s">
        <v>91</v>
      </c>
      <c r="AZ33" s="254"/>
      <c r="BA33" s="254"/>
      <c r="BB33" s="253"/>
      <c r="BC33" s="220"/>
      <c r="BD33" s="220"/>
    </row>
    <row r="34" spans="1:56" s="16" customFormat="1" ht="40.5" customHeight="1" thickBot="1" x14ac:dyDescent="0.3">
      <c r="A34" s="144"/>
      <c r="B34" s="99"/>
      <c r="C34" s="99"/>
      <c r="D34" s="434"/>
      <c r="E34" s="435"/>
      <c r="F34" s="436"/>
      <c r="G34" s="304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6"/>
      <c r="U34" s="312"/>
      <c r="V34" s="313"/>
      <c r="W34" s="312"/>
      <c r="X34" s="313"/>
      <c r="Y34" s="312"/>
      <c r="Z34" s="313"/>
      <c r="AA34" s="336"/>
      <c r="AB34" s="337"/>
      <c r="AC34" s="318"/>
      <c r="AD34" s="319"/>
      <c r="AE34" s="318"/>
      <c r="AF34" s="319"/>
      <c r="AG34" s="324"/>
      <c r="AH34" s="325"/>
      <c r="AI34" s="330"/>
      <c r="AJ34" s="331"/>
      <c r="AK34" s="334" t="s">
        <v>85</v>
      </c>
      <c r="AL34" s="335"/>
      <c r="AM34" s="334" t="s">
        <v>47</v>
      </c>
      <c r="AN34" s="335"/>
      <c r="AO34" s="334" t="s">
        <v>63</v>
      </c>
      <c r="AP34" s="335"/>
      <c r="AQ34" s="334" t="s">
        <v>60</v>
      </c>
      <c r="AR34" s="335"/>
      <c r="AS34" s="330"/>
      <c r="AT34" s="331"/>
      <c r="AU34" s="261" t="s">
        <v>92</v>
      </c>
      <c r="AV34" s="262"/>
      <c r="AW34" s="262"/>
      <c r="AX34" s="262"/>
      <c r="AY34" s="262"/>
      <c r="AZ34" s="262"/>
      <c r="BA34" s="262"/>
      <c r="BB34" s="263"/>
      <c r="BC34" s="220"/>
      <c r="BD34" s="220"/>
    </row>
    <row r="35" spans="1:56" s="16" customFormat="1" ht="30" customHeight="1" thickBot="1" x14ac:dyDescent="0.3">
      <c r="A35" s="144"/>
      <c r="B35" s="99"/>
      <c r="C35" s="99"/>
      <c r="D35" s="434"/>
      <c r="E35" s="435"/>
      <c r="F35" s="436"/>
      <c r="G35" s="304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6"/>
      <c r="U35" s="312"/>
      <c r="V35" s="313"/>
      <c r="W35" s="312"/>
      <c r="X35" s="313"/>
      <c r="Y35" s="312"/>
      <c r="Z35" s="313"/>
      <c r="AA35" s="336"/>
      <c r="AB35" s="337"/>
      <c r="AC35" s="318"/>
      <c r="AD35" s="319"/>
      <c r="AE35" s="318"/>
      <c r="AF35" s="319"/>
      <c r="AG35" s="324"/>
      <c r="AH35" s="325"/>
      <c r="AI35" s="330"/>
      <c r="AJ35" s="331"/>
      <c r="AK35" s="336"/>
      <c r="AL35" s="337"/>
      <c r="AM35" s="336"/>
      <c r="AN35" s="337"/>
      <c r="AO35" s="336"/>
      <c r="AP35" s="337"/>
      <c r="AQ35" s="336"/>
      <c r="AR35" s="337"/>
      <c r="AS35" s="330"/>
      <c r="AT35" s="331"/>
      <c r="AU35" s="252">
        <v>1</v>
      </c>
      <c r="AV35" s="253"/>
      <c r="AW35" s="252">
        <v>2</v>
      </c>
      <c r="AX35" s="253"/>
      <c r="AY35" s="252">
        <v>3</v>
      </c>
      <c r="AZ35" s="253"/>
      <c r="BA35" s="252">
        <v>4</v>
      </c>
      <c r="BB35" s="253"/>
      <c r="BC35" s="220"/>
      <c r="BD35" s="220"/>
    </row>
    <row r="36" spans="1:56" s="16" customFormat="1" ht="48.75" customHeight="1" thickBot="1" x14ac:dyDescent="0.3">
      <c r="A36" s="144"/>
      <c r="B36" s="99"/>
      <c r="C36" s="99"/>
      <c r="D36" s="434"/>
      <c r="E36" s="435"/>
      <c r="F36" s="436"/>
      <c r="G36" s="304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6"/>
      <c r="U36" s="312"/>
      <c r="V36" s="313"/>
      <c r="W36" s="312"/>
      <c r="X36" s="313"/>
      <c r="Y36" s="312"/>
      <c r="Z36" s="313"/>
      <c r="AA36" s="336"/>
      <c r="AB36" s="337"/>
      <c r="AC36" s="318"/>
      <c r="AD36" s="319"/>
      <c r="AE36" s="318"/>
      <c r="AF36" s="319"/>
      <c r="AG36" s="324"/>
      <c r="AH36" s="325"/>
      <c r="AI36" s="330"/>
      <c r="AJ36" s="331"/>
      <c r="AK36" s="336"/>
      <c r="AL36" s="337"/>
      <c r="AM36" s="336"/>
      <c r="AN36" s="337"/>
      <c r="AO36" s="336"/>
      <c r="AP36" s="337"/>
      <c r="AQ36" s="336"/>
      <c r="AR36" s="337"/>
      <c r="AS36" s="330"/>
      <c r="AT36" s="331"/>
      <c r="AU36" s="258" t="s">
        <v>93</v>
      </c>
      <c r="AV36" s="259"/>
      <c r="AW36" s="259"/>
      <c r="AX36" s="259"/>
      <c r="AY36" s="259"/>
      <c r="AZ36" s="259"/>
      <c r="BA36" s="259"/>
      <c r="BB36" s="260"/>
      <c r="BC36" s="220"/>
      <c r="BD36" s="220"/>
    </row>
    <row r="37" spans="1:56" s="16" customFormat="1" ht="30" customHeight="1" thickBot="1" x14ac:dyDescent="0.3">
      <c r="A37" s="144"/>
      <c r="B37" s="99"/>
      <c r="C37" s="99"/>
      <c r="D37" s="437"/>
      <c r="E37" s="438"/>
      <c r="F37" s="439"/>
      <c r="G37" s="307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9"/>
      <c r="U37" s="314"/>
      <c r="V37" s="315"/>
      <c r="W37" s="314"/>
      <c r="X37" s="315"/>
      <c r="Y37" s="314"/>
      <c r="Z37" s="315"/>
      <c r="AA37" s="338"/>
      <c r="AB37" s="339"/>
      <c r="AC37" s="320"/>
      <c r="AD37" s="321"/>
      <c r="AE37" s="320"/>
      <c r="AF37" s="321"/>
      <c r="AG37" s="326"/>
      <c r="AH37" s="327"/>
      <c r="AI37" s="332"/>
      <c r="AJ37" s="333"/>
      <c r="AK37" s="338"/>
      <c r="AL37" s="339"/>
      <c r="AM37" s="338"/>
      <c r="AN37" s="339"/>
      <c r="AO37" s="338"/>
      <c r="AP37" s="339"/>
      <c r="AQ37" s="338"/>
      <c r="AR37" s="339"/>
      <c r="AS37" s="332"/>
      <c r="AT37" s="333"/>
      <c r="AU37" s="252"/>
      <c r="AV37" s="257"/>
      <c r="AW37" s="252"/>
      <c r="AX37" s="257"/>
      <c r="AY37" s="252"/>
      <c r="AZ37" s="257"/>
      <c r="BA37" s="252"/>
      <c r="BB37" s="253"/>
      <c r="BC37" s="220"/>
      <c r="BD37" s="220"/>
    </row>
    <row r="38" spans="1:56" s="158" customFormat="1" ht="18" thickBot="1" x14ac:dyDescent="0.3">
      <c r="A38" s="199"/>
      <c r="D38" s="282">
        <v>1</v>
      </c>
      <c r="E38" s="283"/>
      <c r="F38" s="284"/>
      <c r="G38" s="285">
        <v>2</v>
      </c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7"/>
      <c r="U38" s="269">
        <v>3</v>
      </c>
      <c r="V38" s="270"/>
      <c r="W38" s="269">
        <v>4</v>
      </c>
      <c r="X38" s="270"/>
      <c r="Y38" s="269">
        <v>5</v>
      </c>
      <c r="Z38" s="270"/>
      <c r="AA38" s="269">
        <v>6</v>
      </c>
      <c r="AB38" s="270"/>
      <c r="AC38" s="269">
        <v>7</v>
      </c>
      <c r="AD38" s="270"/>
      <c r="AE38" s="269">
        <v>8</v>
      </c>
      <c r="AF38" s="270"/>
      <c r="AG38" s="269">
        <v>9</v>
      </c>
      <c r="AH38" s="270"/>
      <c r="AI38" s="269">
        <v>10</v>
      </c>
      <c r="AJ38" s="270"/>
      <c r="AK38" s="269">
        <v>11</v>
      </c>
      <c r="AL38" s="270"/>
      <c r="AM38" s="269">
        <v>12</v>
      </c>
      <c r="AN38" s="270"/>
      <c r="AO38" s="269">
        <v>13</v>
      </c>
      <c r="AP38" s="270"/>
      <c r="AQ38" s="269">
        <v>14</v>
      </c>
      <c r="AR38" s="270"/>
      <c r="AS38" s="269">
        <v>15</v>
      </c>
      <c r="AT38" s="270"/>
      <c r="AU38" s="255">
        <v>16</v>
      </c>
      <c r="AV38" s="256"/>
      <c r="AW38" s="255">
        <v>17</v>
      </c>
      <c r="AX38" s="256"/>
      <c r="AY38" s="255">
        <v>18</v>
      </c>
      <c r="AZ38" s="256"/>
      <c r="BA38" s="255">
        <v>19</v>
      </c>
      <c r="BB38" s="256"/>
      <c r="BC38" s="220"/>
      <c r="BD38" s="220"/>
    </row>
    <row r="39" spans="1:56" s="201" customFormat="1" ht="23.4" thickBot="1" x14ac:dyDescent="0.45">
      <c r="A39" s="200"/>
      <c r="D39" s="295" t="s">
        <v>73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7"/>
      <c r="BC39" s="220"/>
      <c r="BD39" s="220"/>
    </row>
    <row r="40" spans="1:56" s="37" customFormat="1" ht="24" customHeight="1" thickBot="1" x14ac:dyDescent="0.3">
      <c r="A40" s="202"/>
      <c r="D40" s="239" t="s">
        <v>67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1"/>
      <c r="BC40" s="220"/>
      <c r="BD40" s="220"/>
    </row>
    <row r="41" spans="1:56" s="198" customFormat="1" ht="20.100000000000001" customHeight="1" x14ac:dyDescent="0.3">
      <c r="A41" s="203"/>
      <c r="D41" s="271" t="s">
        <v>117</v>
      </c>
      <c r="E41" s="272"/>
      <c r="F41" s="273"/>
      <c r="G41" s="274" t="s">
        <v>115</v>
      </c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6"/>
      <c r="U41" s="277"/>
      <c r="V41" s="278"/>
      <c r="W41" s="279">
        <v>1</v>
      </c>
      <c r="X41" s="278"/>
      <c r="Y41" s="280">
        <v>1</v>
      </c>
      <c r="Z41" s="281"/>
      <c r="AA41" s="279">
        <v>1</v>
      </c>
      <c r="AB41" s="278"/>
      <c r="AC41" s="453"/>
      <c r="AD41" s="454"/>
      <c r="AE41" s="279"/>
      <c r="AF41" s="455"/>
      <c r="AG41" s="277">
        <v>2</v>
      </c>
      <c r="AH41" s="343"/>
      <c r="AI41" s="456">
        <f>AG41*30</f>
        <v>60</v>
      </c>
      <c r="AJ41" s="457"/>
      <c r="AK41" s="456">
        <f>AM41+AO41</f>
        <v>36</v>
      </c>
      <c r="AL41" s="458"/>
      <c r="AM41" s="343">
        <v>18</v>
      </c>
      <c r="AN41" s="278"/>
      <c r="AO41" s="292">
        <v>18</v>
      </c>
      <c r="AP41" s="293"/>
      <c r="AQ41" s="294"/>
      <c r="AR41" s="294"/>
      <c r="AS41" s="440">
        <f>AI41-AK41</f>
        <v>24</v>
      </c>
      <c r="AT41" s="441"/>
      <c r="AU41" s="298">
        <v>2</v>
      </c>
      <c r="AV41" s="243"/>
      <c r="AW41" s="243"/>
      <c r="AX41" s="243"/>
      <c r="AY41" s="243"/>
      <c r="AZ41" s="243"/>
      <c r="BA41" s="243"/>
      <c r="BB41" s="244"/>
      <c r="BC41" s="220"/>
      <c r="BD41" s="220"/>
    </row>
    <row r="42" spans="1:56" s="198" customFormat="1" ht="20.100000000000001" customHeight="1" x14ac:dyDescent="0.3">
      <c r="A42" s="203"/>
      <c r="D42" s="442" t="s">
        <v>118</v>
      </c>
      <c r="E42" s="443"/>
      <c r="F42" s="444"/>
      <c r="G42" s="445" t="s">
        <v>116</v>
      </c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7"/>
      <c r="U42" s="448"/>
      <c r="V42" s="449"/>
      <c r="W42" s="290">
        <v>1</v>
      </c>
      <c r="X42" s="450"/>
      <c r="Y42" s="451">
        <v>1</v>
      </c>
      <c r="Z42" s="452"/>
      <c r="AA42" s="290"/>
      <c r="AB42" s="450"/>
      <c r="AC42" s="288"/>
      <c r="AD42" s="289"/>
      <c r="AE42" s="290"/>
      <c r="AF42" s="291"/>
      <c r="AG42" s="462">
        <v>3</v>
      </c>
      <c r="AH42" s="459"/>
      <c r="AI42" s="463">
        <f t="shared" ref="AI42:AI44" si="2">AG42*30</f>
        <v>90</v>
      </c>
      <c r="AJ42" s="464"/>
      <c r="AK42" s="463">
        <f t="shared" ref="AK42:AK44" si="3">AM42+AO42</f>
        <v>54</v>
      </c>
      <c r="AL42" s="465"/>
      <c r="AM42" s="459">
        <v>18</v>
      </c>
      <c r="AN42" s="450"/>
      <c r="AO42" s="290">
        <v>36</v>
      </c>
      <c r="AP42" s="291"/>
      <c r="AQ42" s="459"/>
      <c r="AR42" s="459"/>
      <c r="AS42" s="460">
        <f t="shared" ref="AS42:AS44" si="4">AI42-AK42</f>
        <v>36</v>
      </c>
      <c r="AT42" s="461"/>
      <c r="AU42" s="250">
        <v>3</v>
      </c>
      <c r="AV42" s="246"/>
      <c r="AW42" s="246"/>
      <c r="AX42" s="246"/>
      <c r="AY42" s="246"/>
      <c r="AZ42" s="246"/>
      <c r="BA42" s="246"/>
      <c r="BB42" s="247"/>
      <c r="BC42" s="220"/>
      <c r="BD42" s="220"/>
    </row>
    <row r="43" spans="1:56" s="198" customFormat="1" ht="20.100000000000001" customHeight="1" x14ac:dyDescent="0.3">
      <c r="A43" s="203"/>
      <c r="D43" s="442" t="s">
        <v>119</v>
      </c>
      <c r="E43" s="443"/>
      <c r="F43" s="444"/>
      <c r="G43" s="445" t="s">
        <v>121</v>
      </c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7"/>
      <c r="U43" s="448"/>
      <c r="V43" s="449"/>
      <c r="W43" s="290">
        <v>1</v>
      </c>
      <c r="X43" s="450"/>
      <c r="Y43" s="451">
        <v>1</v>
      </c>
      <c r="Z43" s="452"/>
      <c r="AA43" s="290"/>
      <c r="AB43" s="450"/>
      <c r="AC43" s="288"/>
      <c r="AD43" s="289"/>
      <c r="AE43" s="290">
        <v>1</v>
      </c>
      <c r="AF43" s="291"/>
      <c r="AG43" s="462">
        <v>3.5</v>
      </c>
      <c r="AH43" s="459"/>
      <c r="AI43" s="463">
        <f t="shared" si="2"/>
        <v>105</v>
      </c>
      <c r="AJ43" s="464"/>
      <c r="AK43" s="463">
        <f t="shared" si="3"/>
        <v>54</v>
      </c>
      <c r="AL43" s="465"/>
      <c r="AM43" s="459">
        <v>18</v>
      </c>
      <c r="AN43" s="450"/>
      <c r="AO43" s="290">
        <v>36</v>
      </c>
      <c r="AP43" s="291"/>
      <c r="AQ43" s="459"/>
      <c r="AR43" s="459"/>
      <c r="AS43" s="460">
        <f t="shared" si="4"/>
        <v>51</v>
      </c>
      <c r="AT43" s="461"/>
      <c r="AU43" s="250">
        <v>3</v>
      </c>
      <c r="AV43" s="246"/>
      <c r="AW43" s="246"/>
      <c r="AX43" s="246"/>
      <c r="AY43" s="246"/>
      <c r="AZ43" s="246"/>
      <c r="BA43" s="246"/>
      <c r="BB43" s="247"/>
      <c r="BC43" s="220"/>
      <c r="BD43" s="220"/>
    </row>
    <row r="44" spans="1:56" s="198" customFormat="1" ht="20.100000000000001" customHeight="1" thickBot="1" x14ac:dyDescent="0.35">
      <c r="A44" s="203"/>
      <c r="D44" s="466" t="s">
        <v>120</v>
      </c>
      <c r="E44" s="467"/>
      <c r="F44" s="468"/>
      <c r="G44" s="469" t="s">
        <v>122</v>
      </c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2"/>
      <c r="V44" s="473"/>
      <c r="W44" s="474">
        <v>2</v>
      </c>
      <c r="X44" s="475"/>
      <c r="Y44" s="476">
        <v>1</v>
      </c>
      <c r="Z44" s="477"/>
      <c r="AA44" s="474"/>
      <c r="AB44" s="475"/>
      <c r="AC44" s="478"/>
      <c r="AD44" s="479"/>
      <c r="AE44" s="474">
        <v>1</v>
      </c>
      <c r="AF44" s="480"/>
      <c r="AG44" s="483">
        <v>3</v>
      </c>
      <c r="AH44" s="484"/>
      <c r="AI44" s="485">
        <f t="shared" si="2"/>
        <v>90</v>
      </c>
      <c r="AJ44" s="486"/>
      <c r="AK44" s="485">
        <f t="shared" si="3"/>
        <v>72</v>
      </c>
      <c r="AL44" s="487"/>
      <c r="AM44" s="484"/>
      <c r="AN44" s="475"/>
      <c r="AO44" s="474">
        <v>72</v>
      </c>
      <c r="AP44" s="480"/>
      <c r="AQ44" s="484"/>
      <c r="AR44" s="484"/>
      <c r="AS44" s="481">
        <f t="shared" si="4"/>
        <v>18</v>
      </c>
      <c r="AT44" s="482"/>
      <c r="AU44" s="251">
        <v>2</v>
      </c>
      <c r="AV44" s="237"/>
      <c r="AW44" s="237">
        <v>2</v>
      </c>
      <c r="AX44" s="237"/>
      <c r="AY44" s="237"/>
      <c r="AZ44" s="237"/>
      <c r="BA44" s="237"/>
      <c r="BB44" s="238"/>
      <c r="BC44" s="220"/>
      <c r="BD44" s="220"/>
    </row>
    <row r="45" spans="1:56" s="198" customFormat="1" ht="20.100000000000001" customHeight="1" thickBot="1" x14ac:dyDescent="0.35">
      <c r="A45" s="203"/>
      <c r="D45" s="488" t="s">
        <v>78</v>
      </c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90"/>
      <c r="U45" s="248"/>
      <c r="V45" s="249"/>
      <c r="W45" s="248">
        <v>4</v>
      </c>
      <c r="X45" s="249"/>
      <c r="Y45" s="248">
        <v>4</v>
      </c>
      <c r="Z45" s="249"/>
      <c r="AA45" s="248">
        <v>1</v>
      </c>
      <c r="AB45" s="249"/>
      <c r="AC45" s="248"/>
      <c r="AD45" s="249"/>
      <c r="AE45" s="248">
        <v>2</v>
      </c>
      <c r="AF45" s="249"/>
      <c r="AG45" s="248">
        <f>SUM(AG41:AH44)</f>
        <v>11.5</v>
      </c>
      <c r="AH45" s="249"/>
      <c r="AI45" s="248">
        <f>SUM(AI41:AJ44)</f>
        <v>345</v>
      </c>
      <c r="AJ45" s="249"/>
      <c r="AK45" s="248">
        <f t="shared" ref="AK45" si="5">SUM(AK41:AL44)</f>
        <v>216</v>
      </c>
      <c r="AL45" s="249"/>
      <c r="AM45" s="248">
        <f t="shared" ref="AM45" si="6">SUM(AM41:AN44)</f>
        <v>54</v>
      </c>
      <c r="AN45" s="249"/>
      <c r="AO45" s="248">
        <f t="shared" ref="AO45" si="7">SUM(AO41:AP44)</f>
        <v>162</v>
      </c>
      <c r="AP45" s="249"/>
      <c r="AQ45" s="248">
        <f t="shared" ref="AQ45" si="8">SUM(AQ41:AR44)</f>
        <v>0</v>
      </c>
      <c r="AR45" s="249"/>
      <c r="AS45" s="248">
        <f t="shared" ref="AS45:AW45" si="9">SUM(AS41:AT44)</f>
        <v>129</v>
      </c>
      <c r="AT45" s="249"/>
      <c r="AU45" s="248">
        <f t="shared" si="9"/>
        <v>10</v>
      </c>
      <c r="AV45" s="249"/>
      <c r="AW45" s="248">
        <f t="shared" si="9"/>
        <v>2</v>
      </c>
      <c r="AX45" s="249"/>
      <c r="AY45" s="248"/>
      <c r="AZ45" s="249"/>
      <c r="BA45" s="248"/>
      <c r="BB45" s="249"/>
      <c r="BC45" s="220"/>
      <c r="BD45" s="220"/>
    </row>
    <row r="46" spans="1:56" s="37" customFormat="1" ht="24" customHeight="1" thickBot="1" x14ac:dyDescent="0.3">
      <c r="A46" s="202"/>
      <c r="D46" s="239" t="s">
        <v>68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1"/>
      <c r="BC46" s="220"/>
      <c r="BD46" s="220"/>
    </row>
    <row r="47" spans="1:56" s="198" customFormat="1" ht="21" customHeight="1" x14ac:dyDescent="0.3">
      <c r="A47" s="203"/>
      <c r="D47" s="496" t="s">
        <v>104</v>
      </c>
      <c r="E47" s="497"/>
      <c r="F47" s="498"/>
      <c r="G47" s="499" t="s">
        <v>142</v>
      </c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1"/>
      <c r="U47" s="277"/>
      <c r="V47" s="278"/>
      <c r="W47" s="279">
        <v>1</v>
      </c>
      <c r="X47" s="278"/>
      <c r="Y47" s="279">
        <v>1</v>
      </c>
      <c r="Z47" s="278"/>
      <c r="AA47" s="279">
        <v>1</v>
      </c>
      <c r="AB47" s="278"/>
      <c r="AC47" s="453"/>
      <c r="AD47" s="454"/>
      <c r="AE47" s="279"/>
      <c r="AF47" s="343"/>
      <c r="AG47" s="277">
        <v>3</v>
      </c>
      <c r="AH47" s="343"/>
      <c r="AI47" s="456">
        <f>AG47*30</f>
        <v>90</v>
      </c>
      <c r="AJ47" s="458"/>
      <c r="AK47" s="343">
        <f>AM47+AO47</f>
        <v>54</v>
      </c>
      <c r="AL47" s="278"/>
      <c r="AM47" s="279">
        <v>18</v>
      </c>
      <c r="AN47" s="278"/>
      <c r="AO47" s="292">
        <v>36</v>
      </c>
      <c r="AP47" s="503"/>
      <c r="AQ47" s="292"/>
      <c r="AR47" s="294"/>
      <c r="AS47" s="491">
        <f>AI47-AK47</f>
        <v>36</v>
      </c>
      <c r="AT47" s="293"/>
      <c r="AU47" s="242">
        <v>3</v>
      </c>
      <c r="AV47" s="243"/>
      <c r="AW47" s="243"/>
      <c r="AX47" s="243"/>
      <c r="AY47" s="243"/>
      <c r="AZ47" s="243"/>
      <c r="BA47" s="243"/>
      <c r="BB47" s="244"/>
      <c r="BC47" s="220"/>
      <c r="BD47" s="220"/>
    </row>
    <row r="48" spans="1:56" s="198" customFormat="1" ht="21" customHeight="1" x14ac:dyDescent="0.3">
      <c r="A48" s="203"/>
      <c r="D48" s="442" t="s">
        <v>105</v>
      </c>
      <c r="E48" s="443"/>
      <c r="F48" s="444"/>
      <c r="G48" s="445" t="s">
        <v>154</v>
      </c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7"/>
      <c r="U48" s="448"/>
      <c r="V48" s="449"/>
      <c r="W48" s="464">
        <v>1</v>
      </c>
      <c r="X48" s="449"/>
      <c r="Y48" s="505">
        <v>1</v>
      </c>
      <c r="Z48" s="506"/>
      <c r="AA48" s="464"/>
      <c r="AB48" s="449"/>
      <c r="AC48" s="494"/>
      <c r="AD48" s="495"/>
      <c r="AE48" s="464"/>
      <c r="AF48" s="502"/>
      <c r="AG48" s="448">
        <v>3</v>
      </c>
      <c r="AH48" s="502"/>
      <c r="AI48" s="463">
        <f t="shared" ref="AI48:AI58" si="10">AG48*30</f>
        <v>90</v>
      </c>
      <c r="AJ48" s="465"/>
      <c r="AK48" s="502">
        <f>AM48+AO48</f>
        <v>36</v>
      </c>
      <c r="AL48" s="449"/>
      <c r="AM48" s="464">
        <v>18</v>
      </c>
      <c r="AN48" s="449"/>
      <c r="AO48" s="290">
        <v>18</v>
      </c>
      <c r="AP48" s="450"/>
      <c r="AQ48" s="290"/>
      <c r="AR48" s="459"/>
      <c r="AS48" s="462">
        <f>AI48-AK48</f>
        <v>54</v>
      </c>
      <c r="AT48" s="291"/>
      <c r="AU48" s="245">
        <v>2</v>
      </c>
      <c r="AV48" s="246"/>
      <c r="AW48" s="246"/>
      <c r="AX48" s="246"/>
      <c r="AY48" s="246"/>
      <c r="AZ48" s="246"/>
      <c r="BA48" s="246"/>
      <c r="BB48" s="247"/>
      <c r="BC48" s="220"/>
      <c r="BD48" s="220"/>
    </row>
    <row r="49" spans="1:56" s="198" customFormat="1" ht="21" customHeight="1" x14ac:dyDescent="0.3">
      <c r="A49" s="203"/>
      <c r="D49" s="442" t="s">
        <v>106</v>
      </c>
      <c r="E49" s="443"/>
      <c r="F49" s="444"/>
      <c r="G49" s="445" t="s">
        <v>143</v>
      </c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7"/>
      <c r="U49" s="448">
        <v>1</v>
      </c>
      <c r="V49" s="449"/>
      <c r="W49" s="464"/>
      <c r="X49" s="449"/>
      <c r="Y49" s="505">
        <v>1</v>
      </c>
      <c r="Z49" s="506"/>
      <c r="AA49" s="464">
        <v>1</v>
      </c>
      <c r="AB49" s="449"/>
      <c r="AC49" s="494"/>
      <c r="AD49" s="495"/>
      <c r="AE49" s="464"/>
      <c r="AF49" s="502"/>
      <c r="AG49" s="448">
        <v>4</v>
      </c>
      <c r="AH49" s="502"/>
      <c r="AI49" s="463">
        <f t="shared" si="10"/>
        <v>120</v>
      </c>
      <c r="AJ49" s="465"/>
      <c r="AK49" s="502">
        <f t="shared" ref="AK49:AK58" si="11">AM49+AO49</f>
        <v>54</v>
      </c>
      <c r="AL49" s="449"/>
      <c r="AM49" s="507">
        <v>18</v>
      </c>
      <c r="AN49" s="508"/>
      <c r="AO49" s="290">
        <v>36</v>
      </c>
      <c r="AP49" s="450"/>
      <c r="AQ49" s="290"/>
      <c r="AR49" s="459"/>
      <c r="AS49" s="462">
        <f t="shared" ref="AS49:AS58" si="12">AI49-AK49</f>
        <v>66</v>
      </c>
      <c r="AT49" s="291"/>
      <c r="AU49" s="245">
        <v>3</v>
      </c>
      <c r="AV49" s="246"/>
      <c r="AW49" s="246"/>
      <c r="AX49" s="246"/>
      <c r="AY49" s="246"/>
      <c r="AZ49" s="246"/>
      <c r="BA49" s="246"/>
      <c r="BB49" s="247"/>
      <c r="BC49" s="220"/>
      <c r="BD49" s="220"/>
    </row>
    <row r="50" spans="1:56" s="198" customFormat="1" ht="21" customHeight="1" x14ac:dyDescent="0.3">
      <c r="A50" s="203"/>
      <c r="D50" s="442" t="s">
        <v>137</v>
      </c>
      <c r="E50" s="443"/>
      <c r="F50" s="444"/>
      <c r="G50" s="445" t="s">
        <v>144</v>
      </c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7"/>
      <c r="U50" s="448">
        <v>1</v>
      </c>
      <c r="V50" s="449"/>
      <c r="W50" s="464"/>
      <c r="X50" s="449"/>
      <c r="Y50" s="505">
        <v>1</v>
      </c>
      <c r="Z50" s="506"/>
      <c r="AA50" s="464"/>
      <c r="AB50" s="449"/>
      <c r="AC50" s="494"/>
      <c r="AD50" s="495"/>
      <c r="AE50" s="464"/>
      <c r="AF50" s="502"/>
      <c r="AG50" s="448">
        <v>4</v>
      </c>
      <c r="AH50" s="502"/>
      <c r="AI50" s="463">
        <f t="shared" si="10"/>
        <v>120</v>
      </c>
      <c r="AJ50" s="465"/>
      <c r="AK50" s="502">
        <f t="shared" si="11"/>
        <v>54</v>
      </c>
      <c r="AL50" s="449"/>
      <c r="AM50" s="464">
        <v>18</v>
      </c>
      <c r="AN50" s="449"/>
      <c r="AO50" s="290">
        <v>36</v>
      </c>
      <c r="AP50" s="450"/>
      <c r="AQ50" s="290"/>
      <c r="AR50" s="459"/>
      <c r="AS50" s="462">
        <f t="shared" si="12"/>
        <v>66</v>
      </c>
      <c r="AT50" s="291"/>
      <c r="AU50" s="245">
        <v>3</v>
      </c>
      <c r="AV50" s="246"/>
      <c r="AW50" s="246"/>
      <c r="AX50" s="246"/>
      <c r="AY50" s="246"/>
      <c r="AZ50" s="246"/>
      <c r="BA50" s="246"/>
      <c r="BB50" s="247"/>
      <c r="BC50" s="220"/>
      <c r="BD50" s="220"/>
    </row>
    <row r="51" spans="1:56" s="198" customFormat="1" ht="21" customHeight="1" x14ac:dyDescent="0.3">
      <c r="A51" s="203"/>
      <c r="D51" s="442" t="s">
        <v>109</v>
      </c>
      <c r="E51" s="443"/>
      <c r="F51" s="444"/>
      <c r="G51" s="445" t="s">
        <v>145</v>
      </c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7"/>
      <c r="U51" s="448">
        <v>2</v>
      </c>
      <c r="V51" s="449"/>
      <c r="W51" s="464"/>
      <c r="X51" s="449"/>
      <c r="Y51" s="505">
        <v>2</v>
      </c>
      <c r="Z51" s="506"/>
      <c r="AA51" s="464"/>
      <c r="AB51" s="449"/>
      <c r="AC51" s="494"/>
      <c r="AD51" s="495"/>
      <c r="AE51" s="464"/>
      <c r="AF51" s="502"/>
      <c r="AG51" s="448">
        <v>4</v>
      </c>
      <c r="AH51" s="502"/>
      <c r="AI51" s="463">
        <f t="shared" si="10"/>
        <v>120</v>
      </c>
      <c r="AJ51" s="465"/>
      <c r="AK51" s="502">
        <f t="shared" si="11"/>
        <v>72</v>
      </c>
      <c r="AL51" s="449"/>
      <c r="AM51" s="464">
        <v>36</v>
      </c>
      <c r="AN51" s="449"/>
      <c r="AO51" s="290">
        <v>36</v>
      </c>
      <c r="AP51" s="450"/>
      <c r="AQ51" s="290"/>
      <c r="AR51" s="459"/>
      <c r="AS51" s="462">
        <f t="shared" si="12"/>
        <v>48</v>
      </c>
      <c r="AT51" s="291"/>
      <c r="AU51" s="245"/>
      <c r="AV51" s="246"/>
      <c r="AW51" s="246">
        <v>4</v>
      </c>
      <c r="AX51" s="246"/>
      <c r="AY51" s="246"/>
      <c r="AZ51" s="246"/>
      <c r="BA51" s="246"/>
      <c r="BB51" s="247"/>
      <c r="BC51" s="220"/>
      <c r="BD51" s="220"/>
    </row>
    <row r="52" spans="1:56" s="198" customFormat="1" ht="21" customHeight="1" x14ac:dyDescent="0.3">
      <c r="A52" s="203"/>
      <c r="D52" s="442" t="s">
        <v>138</v>
      </c>
      <c r="E52" s="443"/>
      <c r="F52" s="444"/>
      <c r="G52" s="445" t="s">
        <v>146</v>
      </c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7"/>
      <c r="U52" s="448"/>
      <c r="V52" s="449"/>
      <c r="W52" s="464">
        <v>2</v>
      </c>
      <c r="X52" s="449"/>
      <c r="Y52" s="505"/>
      <c r="Z52" s="506"/>
      <c r="AA52" s="464"/>
      <c r="AB52" s="449"/>
      <c r="AC52" s="494"/>
      <c r="AD52" s="495"/>
      <c r="AE52" s="464"/>
      <c r="AF52" s="502"/>
      <c r="AG52" s="448">
        <v>1</v>
      </c>
      <c r="AH52" s="502"/>
      <c r="AI52" s="463">
        <f t="shared" si="10"/>
        <v>30</v>
      </c>
      <c r="AJ52" s="465"/>
      <c r="AK52" s="502">
        <f t="shared" si="11"/>
        <v>0</v>
      </c>
      <c r="AL52" s="449"/>
      <c r="AM52" s="464"/>
      <c r="AN52" s="449"/>
      <c r="AO52" s="290"/>
      <c r="AP52" s="450"/>
      <c r="AQ52" s="290"/>
      <c r="AR52" s="459"/>
      <c r="AS52" s="462">
        <f t="shared" si="12"/>
        <v>30</v>
      </c>
      <c r="AT52" s="291"/>
      <c r="AU52" s="245"/>
      <c r="AV52" s="246"/>
      <c r="AW52" s="246"/>
      <c r="AX52" s="246"/>
      <c r="AY52" s="246"/>
      <c r="AZ52" s="246"/>
      <c r="BA52" s="246"/>
      <c r="BB52" s="247"/>
      <c r="BC52" s="220"/>
      <c r="BD52" s="220"/>
    </row>
    <row r="53" spans="1:56" s="198" customFormat="1" ht="21" customHeight="1" x14ac:dyDescent="0.3">
      <c r="A53" s="203"/>
      <c r="D53" s="442" t="s">
        <v>108</v>
      </c>
      <c r="E53" s="443"/>
      <c r="F53" s="444"/>
      <c r="G53" s="445" t="s">
        <v>147</v>
      </c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7"/>
      <c r="U53" s="448">
        <v>1</v>
      </c>
      <c r="V53" s="449"/>
      <c r="W53" s="464"/>
      <c r="X53" s="449"/>
      <c r="Y53" s="505">
        <v>1</v>
      </c>
      <c r="Z53" s="506"/>
      <c r="AA53" s="464"/>
      <c r="AB53" s="449"/>
      <c r="AC53" s="494"/>
      <c r="AD53" s="495"/>
      <c r="AE53" s="464"/>
      <c r="AF53" s="502"/>
      <c r="AG53" s="448">
        <v>4</v>
      </c>
      <c r="AH53" s="502"/>
      <c r="AI53" s="463">
        <f t="shared" si="10"/>
        <v>120</v>
      </c>
      <c r="AJ53" s="465"/>
      <c r="AK53" s="502">
        <f t="shared" si="11"/>
        <v>54</v>
      </c>
      <c r="AL53" s="449"/>
      <c r="AM53" s="464">
        <v>18</v>
      </c>
      <c r="AN53" s="449"/>
      <c r="AO53" s="290">
        <v>36</v>
      </c>
      <c r="AP53" s="450"/>
      <c r="AQ53" s="290"/>
      <c r="AR53" s="459"/>
      <c r="AS53" s="462">
        <f t="shared" si="12"/>
        <v>66</v>
      </c>
      <c r="AT53" s="291"/>
      <c r="AU53" s="245">
        <v>3</v>
      </c>
      <c r="AV53" s="246"/>
      <c r="AW53" s="246"/>
      <c r="AX53" s="246"/>
      <c r="AY53" s="246"/>
      <c r="AZ53" s="246"/>
      <c r="BA53" s="246"/>
      <c r="BB53" s="247"/>
      <c r="BC53" s="220"/>
      <c r="BD53" s="220"/>
    </row>
    <row r="54" spans="1:56" s="198" customFormat="1" ht="21" customHeight="1" x14ac:dyDescent="0.3">
      <c r="A54" s="203"/>
      <c r="D54" s="442" t="s">
        <v>139</v>
      </c>
      <c r="E54" s="443"/>
      <c r="F54" s="444"/>
      <c r="G54" s="445" t="s">
        <v>148</v>
      </c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7"/>
      <c r="U54" s="448"/>
      <c r="V54" s="449"/>
      <c r="W54" s="464">
        <v>2</v>
      </c>
      <c r="X54" s="449"/>
      <c r="Y54" s="505">
        <v>2</v>
      </c>
      <c r="Z54" s="506"/>
      <c r="AA54" s="464"/>
      <c r="AB54" s="449"/>
      <c r="AC54" s="494"/>
      <c r="AD54" s="495"/>
      <c r="AE54" s="464">
        <v>2</v>
      </c>
      <c r="AF54" s="502"/>
      <c r="AG54" s="448">
        <v>3</v>
      </c>
      <c r="AH54" s="502"/>
      <c r="AI54" s="463">
        <f t="shared" si="10"/>
        <v>90</v>
      </c>
      <c r="AJ54" s="465"/>
      <c r="AK54" s="502">
        <f t="shared" si="11"/>
        <v>54</v>
      </c>
      <c r="AL54" s="449"/>
      <c r="AM54" s="464">
        <v>18</v>
      </c>
      <c r="AN54" s="449"/>
      <c r="AO54" s="290">
        <v>36</v>
      </c>
      <c r="AP54" s="450"/>
      <c r="AQ54" s="290"/>
      <c r="AR54" s="459"/>
      <c r="AS54" s="462">
        <f t="shared" si="12"/>
        <v>36</v>
      </c>
      <c r="AT54" s="291"/>
      <c r="AU54" s="245"/>
      <c r="AV54" s="246"/>
      <c r="AW54" s="246">
        <v>3</v>
      </c>
      <c r="AX54" s="246"/>
      <c r="AY54" s="246"/>
      <c r="AZ54" s="246"/>
      <c r="BA54" s="246"/>
      <c r="BB54" s="247"/>
      <c r="BC54" s="220"/>
      <c r="BD54" s="220"/>
    </row>
    <row r="55" spans="1:56" s="198" customFormat="1" ht="31.8" customHeight="1" x14ac:dyDescent="0.3">
      <c r="A55" s="203"/>
      <c r="D55" s="442" t="s">
        <v>150</v>
      </c>
      <c r="E55" s="443"/>
      <c r="F55" s="444"/>
      <c r="G55" s="445" t="s">
        <v>151</v>
      </c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7"/>
      <c r="U55" s="448"/>
      <c r="V55" s="449"/>
      <c r="W55" s="464">
        <v>1</v>
      </c>
      <c r="X55" s="449"/>
      <c r="Y55" s="505">
        <v>1</v>
      </c>
      <c r="Z55" s="506"/>
      <c r="AA55" s="464"/>
      <c r="AB55" s="449"/>
      <c r="AC55" s="494"/>
      <c r="AD55" s="495"/>
      <c r="AE55" s="464"/>
      <c r="AF55" s="502"/>
      <c r="AG55" s="448">
        <v>2</v>
      </c>
      <c r="AH55" s="502"/>
      <c r="AI55" s="463">
        <f t="shared" si="10"/>
        <v>60</v>
      </c>
      <c r="AJ55" s="465"/>
      <c r="AK55" s="502">
        <f t="shared" si="11"/>
        <v>27</v>
      </c>
      <c r="AL55" s="449"/>
      <c r="AM55" s="464">
        <v>9</v>
      </c>
      <c r="AN55" s="449"/>
      <c r="AO55" s="290">
        <v>18</v>
      </c>
      <c r="AP55" s="450"/>
      <c r="AQ55" s="290"/>
      <c r="AR55" s="459"/>
      <c r="AS55" s="462">
        <f t="shared" si="12"/>
        <v>33</v>
      </c>
      <c r="AT55" s="291"/>
      <c r="AU55" s="245">
        <v>1.5</v>
      </c>
      <c r="AV55" s="246"/>
      <c r="AW55" s="246"/>
      <c r="AX55" s="246"/>
      <c r="AY55" s="246"/>
      <c r="AZ55" s="246"/>
      <c r="BA55" s="246"/>
      <c r="BB55" s="247"/>
      <c r="BC55" s="220"/>
      <c r="BD55" s="220"/>
    </row>
    <row r="56" spans="1:56" s="198" customFormat="1" ht="33" customHeight="1" x14ac:dyDescent="0.3">
      <c r="A56" s="203"/>
      <c r="D56" s="442" t="s">
        <v>149</v>
      </c>
      <c r="E56" s="443"/>
      <c r="F56" s="444"/>
      <c r="G56" s="445" t="s">
        <v>152</v>
      </c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7"/>
      <c r="U56" s="448"/>
      <c r="V56" s="449"/>
      <c r="W56" s="464">
        <v>2</v>
      </c>
      <c r="X56" s="449"/>
      <c r="Y56" s="492"/>
      <c r="Z56" s="493"/>
      <c r="AA56" s="464"/>
      <c r="AB56" s="449"/>
      <c r="AC56" s="494"/>
      <c r="AD56" s="495"/>
      <c r="AE56" s="464"/>
      <c r="AF56" s="502"/>
      <c r="AG56" s="448">
        <v>2</v>
      </c>
      <c r="AH56" s="502"/>
      <c r="AI56" s="463">
        <f t="shared" si="10"/>
        <v>60</v>
      </c>
      <c r="AJ56" s="465"/>
      <c r="AK56" s="502">
        <f t="shared" si="11"/>
        <v>18</v>
      </c>
      <c r="AL56" s="449"/>
      <c r="AM56" s="464"/>
      <c r="AN56" s="449"/>
      <c r="AO56" s="290">
        <v>18</v>
      </c>
      <c r="AP56" s="450"/>
      <c r="AQ56" s="290"/>
      <c r="AR56" s="459"/>
      <c r="AS56" s="462">
        <f t="shared" si="12"/>
        <v>42</v>
      </c>
      <c r="AT56" s="291"/>
      <c r="AU56" s="245"/>
      <c r="AV56" s="246"/>
      <c r="AW56" s="246">
        <v>1</v>
      </c>
      <c r="AX56" s="246"/>
      <c r="AY56" s="246"/>
      <c r="AZ56" s="246"/>
      <c r="BA56" s="246"/>
      <c r="BB56" s="247"/>
      <c r="BC56" s="220"/>
      <c r="BD56" s="220"/>
    </row>
    <row r="57" spans="1:56" s="198" customFormat="1" ht="21" customHeight="1" x14ac:dyDescent="0.3">
      <c r="A57" s="203"/>
      <c r="D57" s="442" t="s">
        <v>140</v>
      </c>
      <c r="E57" s="443"/>
      <c r="F57" s="444"/>
      <c r="G57" s="445" t="s">
        <v>34</v>
      </c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7"/>
      <c r="U57" s="448"/>
      <c r="V57" s="449"/>
      <c r="W57" s="464">
        <v>3</v>
      </c>
      <c r="X57" s="449"/>
      <c r="Y57" s="492"/>
      <c r="Z57" s="493"/>
      <c r="AA57" s="464"/>
      <c r="AB57" s="449"/>
      <c r="AC57" s="494"/>
      <c r="AD57" s="495"/>
      <c r="AE57" s="464"/>
      <c r="AF57" s="502"/>
      <c r="AG57" s="448">
        <v>14</v>
      </c>
      <c r="AH57" s="502"/>
      <c r="AI57" s="463">
        <f t="shared" si="10"/>
        <v>420</v>
      </c>
      <c r="AJ57" s="465"/>
      <c r="AK57" s="502">
        <f t="shared" si="11"/>
        <v>0</v>
      </c>
      <c r="AL57" s="449"/>
      <c r="AM57" s="464"/>
      <c r="AN57" s="449"/>
      <c r="AO57" s="290"/>
      <c r="AP57" s="450"/>
      <c r="AQ57" s="290"/>
      <c r="AR57" s="459"/>
      <c r="AS57" s="462">
        <f t="shared" si="12"/>
        <v>420</v>
      </c>
      <c r="AT57" s="291"/>
      <c r="AU57" s="245"/>
      <c r="AV57" s="246"/>
      <c r="AW57" s="246"/>
      <c r="AX57" s="246"/>
      <c r="AY57" s="246"/>
      <c r="AZ57" s="246"/>
      <c r="BA57" s="246"/>
      <c r="BB57" s="247"/>
      <c r="BC57" s="220"/>
      <c r="BD57" s="220"/>
    </row>
    <row r="58" spans="1:56" s="198" customFormat="1" ht="21" customHeight="1" thickBot="1" x14ac:dyDescent="0.35">
      <c r="A58" s="203"/>
      <c r="D58" s="442" t="s">
        <v>141</v>
      </c>
      <c r="E58" s="443"/>
      <c r="F58" s="444"/>
      <c r="G58" s="445" t="s">
        <v>153</v>
      </c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7"/>
      <c r="U58" s="448"/>
      <c r="V58" s="449"/>
      <c r="W58" s="464"/>
      <c r="X58" s="449"/>
      <c r="Y58" s="492"/>
      <c r="Z58" s="493"/>
      <c r="AA58" s="464"/>
      <c r="AB58" s="449"/>
      <c r="AC58" s="494"/>
      <c r="AD58" s="495"/>
      <c r="AE58" s="464"/>
      <c r="AF58" s="502"/>
      <c r="AG58" s="472">
        <v>12</v>
      </c>
      <c r="AH58" s="504"/>
      <c r="AI58" s="485">
        <f t="shared" si="10"/>
        <v>360</v>
      </c>
      <c r="AJ58" s="487"/>
      <c r="AK58" s="502">
        <f t="shared" si="11"/>
        <v>0</v>
      </c>
      <c r="AL58" s="449"/>
      <c r="AM58" s="464"/>
      <c r="AN58" s="449"/>
      <c r="AO58" s="290"/>
      <c r="AP58" s="450"/>
      <c r="AQ58" s="290"/>
      <c r="AR58" s="459"/>
      <c r="AS58" s="483">
        <f t="shared" si="12"/>
        <v>360</v>
      </c>
      <c r="AT58" s="480"/>
      <c r="AU58" s="245"/>
      <c r="AV58" s="246"/>
      <c r="AW58" s="246"/>
      <c r="AX58" s="246"/>
      <c r="AY58" s="246"/>
      <c r="AZ58" s="246"/>
      <c r="BA58" s="246"/>
      <c r="BB58" s="247"/>
      <c r="BC58" s="220"/>
      <c r="BD58" s="220"/>
    </row>
    <row r="59" spans="1:56" s="198" customFormat="1" ht="21" customHeight="1" thickBot="1" x14ac:dyDescent="0.35">
      <c r="A59" s="203"/>
      <c r="D59" s="488" t="s">
        <v>83</v>
      </c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90"/>
      <c r="U59" s="248">
        <v>4</v>
      </c>
      <c r="V59" s="249"/>
      <c r="W59" s="248">
        <v>7</v>
      </c>
      <c r="X59" s="249"/>
      <c r="Y59" s="248">
        <v>8</v>
      </c>
      <c r="Z59" s="249"/>
      <c r="AA59" s="248">
        <v>2</v>
      </c>
      <c r="AB59" s="249"/>
      <c r="AC59" s="248"/>
      <c r="AD59" s="249"/>
      <c r="AE59" s="248">
        <v>1</v>
      </c>
      <c r="AF59" s="249"/>
      <c r="AG59" s="248">
        <f>SUM(AG47:AH58)</f>
        <v>56</v>
      </c>
      <c r="AH59" s="249"/>
      <c r="AI59" s="248">
        <f>SUM(AI47:AJ58)</f>
        <v>1680</v>
      </c>
      <c r="AJ59" s="249"/>
      <c r="AK59" s="248">
        <f t="shared" ref="AK59" si="13">SUM(AK47:AL58)</f>
        <v>423</v>
      </c>
      <c r="AL59" s="249"/>
      <c r="AM59" s="248">
        <f t="shared" ref="AM59" si="14">SUM(AM47:AN58)</f>
        <v>153</v>
      </c>
      <c r="AN59" s="249"/>
      <c r="AO59" s="248">
        <f t="shared" ref="AO59:AW59" si="15">SUM(AO47:AP58)</f>
        <v>270</v>
      </c>
      <c r="AP59" s="249"/>
      <c r="AQ59" s="248">
        <f t="shared" si="15"/>
        <v>0</v>
      </c>
      <c r="AR59" s="249"/>
      <c r="AS59" s="248">
        <f t="shared" si="15"/>
        <v>1257</v>
      </c>
      <c r="AT59" s="249"/>
      <c r="AU59" s="248">
        <f t="shared" si="15"/>
        <v>15.5</v>
      </c>
      <c r="AV59" s="249"/>
      <c r="AW59" s="248">
        <f t="shared" si="15"/>
        <v>8</v>
      </c>
      <c r="AX59" s="249"/>
      <c r="AY59" s="248"/>
      <c r="AZ59" s="249"/>
      <c r="BA59" s="248"/>
      <c r="BB59" s="249"/>
      <c r="BC59" s="220"/>
      <c r="BD59" s="220"/>
    </row>
    <row r="60" spans="1:56" s="198" customFormat="1" ht="23.4" thickBot="1" x14ac:dyDescent="0.45">
      <c r="A60" s="203"/>
      <c r="D60" s="509" t="s">
        <v>75</v>
      </c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248">
        <f>U59+U45</f>
        <v>4</v>
      </c>
      <c r="V60" s="249"/>
      <c r="W60" s="248">
        <f t="shared" ref="W60" si="16">W59+W45</f>
        <v>11</v>
      </c>
      <c r="X60" s="249"/>
      <c r="Y60" s="248">
        <f t="shared" ref="Y60" si="17">Y59+Y45</f>
        <v>12</v>
      </c>
      <c r="Z60" s="249"/>
      <c r="AA60" s="248">
        <f t="shared" ref="AA60" si="18">AA59+AA45</f>
        <v>3</v>
      </c>
      <c r="AB60" s="249"/>
      <c r="AC60" s="248">
        <f t="shared" ref="AC60" si="19">AC59+AC45</f>
        <v>0</v>
      </c>
      <c r="AD60" s="249"/>
      <c r="AE60" s="248">
        <f t="shared" ref="AE60" si="20">AE59+AE45</f>
        <v>3</v>
      </c>
      <c r="AF60" s="249"/>
      <c r="AG60" s="248">
        <f t="shared" ref="AG60" si="21">AG59+AG45</f>
        <v>67.5</v>
      </c>
      <c r="AH60" s="249"/>
      <c r="AI60" s="248">
        <f t="shared" ref="AI60" si="22">AI59+AI45</f>
        <v>2025</v>
      </c>
      <c r="AJ60" s="249"/>
      <c r="AK60" s="248">
        <f t="shared" ref="AK60" si="23">AK59+AK45</f>
        <v>639</v>
      </c>
      <c r="AL60" s="249"/>
      <c r="AM60" s="248">
        <f t="shared" ref="AM60" si="24">AM59+AM45</f>
        <v>207</v>
      </c>
      <c r="AN60" s="249"/>
      <c r="AO60" s="248">
        <f t="shared" ref="AO60" si="25">AO59+AO45</f>
        <v>432</v>
      </c>
      <c r="AP60" s="249"/>
      <c r="AQ60" s="248">
        <f t="shared" ref="AQ60" si="26">AQ59+AQ45</f>
        <v>0</v>
      </c>
      <c r="AR60" s="249"/>
      <c r="AS60" s="248">
        <f t="shared" ref="AS60" si="27">AS59+AS45</f>
        <v>1386</v>
      </c>
      <c r="AT60" s="249"/>
      <c r="AU60" s="248">
        <f t="shared" ref="AU60" si="28">AU59+AU45</f>
        <v>25.5</v>
      </c>
      <c r="AV60" s="249"/>
      <c r="AW60" s="248">
        <f t="shared" ref="AW60" si="29">AW59+AW45</f>
        <v>10</v>
      </c>
      <c r="AX60" s="249"/>
      <c r="AY60" s="248">
        <f t="shared" ref="AY60" si="30">AY59+AY45</f>
        <v>0</v>
      </c>
      <c r="AZ60" s="249"/>
      <c r="BA60" s="248">
        <f t="shared" ref="BA60" si="31">BA59+BA45</f>
        <v>0</v>
      </c>
      <c r="BB60" s="249"/>
      <c r="BC60" s="220"/>
      <c r="BD60" s="220"/>
    </row>
    <row r="61" spans="1:56" s="10" customFormat="1" ht="23.4" thickBot="1" x14ac:dyDescent="0.45">
      <c r="A61" s="151"/>
      <c r="D61" s="295" t="s">
        <v>74</v>
      </c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7"/>
      <c r="BC61" s="220"/>
      <c r="BD61" s="220"/>
    </row>
    <row r="62" spans="1:56" s="198" customFormat="1" ht="24" customHeight="1" thickBot="1" x14ac:dyDescent="0.35">
      <c r="A62" s="203"/>
      <c r="D62" s="239" t="s">
        <v>96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1"/>
      <c r="BC62" s="220"/>
      <c r="BD62" s="220"/>
    </row>
    <row r="63" spans="1:56" s="198" customFormat="1" ht="21" customHeight="1" x14ac:dyDescent="0.3">
      <c r="A63" s="203"/>
      <c r="D63" s="523" t="s">
        <v>123</v>
      </c>
      <c r="E63" s="524"/>
      <c r="F63" s="525"/>
      <c r="G63" s="526" t="s">
        <v>128</v>
      </c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8"/>
      <c r="U63" s="508"/>
      <c r="V63" s="515"/>
      <c r="W63" s="515">
        <v>2</v>
      </c>
      <c r="X63" s="515"/>
      <c r="Y63" s="529">
        <v>2</v>
      </c>
      <c r="Z63" s="529"/>
      <c r="AA63" s="515"/>
      <c r="AB63" s="515"/>
      <c r="AC63" s="530"/>
      <c r="AD63" s="530"/>
      <c r="AE63" s="515">
        <v>2</v>
      </c>
      <c r="AF63" s="507"/>
      <c r="AG63" s="513">
        <v>4.5</v>
      </c>
      <c r="AH63" s="514"/>
      <c r="AI63" s="513">
        <f>AG63*30</f>
        <v>135</v>
      </c>
      <c r="AJ63" s="514"/>
      <c r="AK63" s="508">
        <f>AM63+AO63</f>
        <v>54</v>
      </c>
      <c r="AL63" s="515"/>
      <c r="AM63" s="515">
        <v>18</v>
      </c>
      <c r="AN63" s="515"/>
      <c r="AO63" s="511">
        <v>36</v>
      </c>
      <c r="AP63" s="511"/>
      <c r="AQ63" s="511"/>
      <c r="AR63" s="511"/>
      <c r="AS63" s="511">
        <f>AI63-AK63</f>
        <v>81</v>
      </c>
      <c r="AT63" s="512"/>
      <c r="AU63" s="242"/>
      <c r="AV63" s="243"/>
      <c r="AW63" s="243">
        <v>3</v>
      </c>
      <c r="AX63" s="243"/>
      <c r="AY63" s="243"/>
      <c r="AZ63" s="243"/>
      <c r="BA63" s="243"/>
      <c r="BB63" s="244"/>
      <c r="BC63" s="220"/>
      <c r="BD63" s="220"/>
    </row>
    <row r="64" spans="1:56" s="198" customFormat="1" ht="21" customHeight="1" x14ac:dyDescent="0.3">
      <c r="A64" s="203"/>
      <c r="D64" s="516" t="s">
        <v>124</v>
      </c>
      <c r="E64" s="517"/>
      <c r="F64" s="518"/>
      <c r="G64" s="519" t="s">
        <v>129</v>
      </c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1"/>
      <c r="U64" s="449"/>
      <c r="V64" s="522"/>
      <c r="W64" s="522">
        <v>2</v>
      </c>
      <c r="X64" s="522"/>
      <c r="Y64" s="492">
        <v>2</v>
      </c>
      <c r="Z64" s="493"/>
      <c r="AA64" s="464"/>
      <c r="AB64" s="449"/>
      <c r="AC64" s="494"/>
      <c r="AD64" s="495"/>
      <c r="AE64" s="464"/>
      <c r="AF64" s="502"/>
      <c r="AG64" s="448">
        <v>4.5</v>
      </c>
      <c r="AH64" s="531"/>
      <c r="AI64" s="448">
        <f>AG64*30</f>
        <v>135</v>
      </c>
      <c r="AJ64" s="531"/>
      <c r="AK64" s="508">
        <f t="shared" ref="AK64:AK67" si="32">AM64+AO64</f>
        <v>54</v>
      </c>
      <c r="AL64" s="515"/>
      <c r="AM64" s="464">
        <v>18</v>
      </c>
      <c r="AN64" s="449"/>
      <c r="AO64" s="532">
        <v>36</v>
      </c>
      <c r="AP64" s="532"/>
      <c r="AQ64" s="532"/>
      <c r="AR64" s="532"/>
      <c r="AS64" s="532">
        <f>AI64-AK64</f>
        <v>81</v>
      </c>
      <c r="AT64" s="290"/>
      <c r="AU64" s="245"/>
      <c r="AV64" s="246"/>
      <c r="AW64" s="246">
        <v>3</v>
      </c>
      <c r="AX64" s="246"/>
      <c r="AY64" s="246"/>
      <c r="AZ64" s="246"/>
      <c r="BA64" s="246"/>
      <c r="BB64" s="247"/>
      <c r="BC64" s="220"/>
      <c r="BD64" s="220"/>
    </row>
    <row r="65" spans="1:60" s="198" customFormat="1" ht="21" customHeight="1" x14ac:dyDescent="0.3">
      <c r="A65" s="203"/>
      <c r="D65" s="516" t="s">
        <v>125</v>
      </c>
      <c r="E65" s="517"/>
      <c r="F65" s="518"/>
      <c r="G65" s="519" t="s">
        <v>130</v>
      </c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1"/>
      <c r="U65" s="449"/>
      <c r="V65" s="522"/>
      <c r="W65" s="522">
        <v>2</v>
      </c>
      <c r="X65" s="522"/>
      <c r="Y65" s="492">
        <v>2</v>
      </c>
      <c r="Z65" s="493"/>
      <c r="AA65" s="464">
        <v>2</v>
      </c>
      <c r="AB65" s="449"/>
      <c r="AC65" s="494"/>
      <c r="AD65" s="495"/>
      <c r="AE65" s="464"/>
      <c r="AF65" s="502"/>
      <c r="AG65" s="448">
        <v>4.5</v>
      </c>
      <c r="AH65" s="531"/>
      <c r="AI65" s="448">
        <f t="shared" ref="AI65:AI67" si="33">AG65*30</f>
        <v>135</v>
      </c>
      <c r="AJ65" s="531"/>
      <c r="AK65" s="508">
        <f t="shared" si="32"/>
        <v>54</v>
      </c>
      <c r="AL65" s="515"/>
      <c r="AM65" s="464">
        <v>18</v>
      </c>
      <c r="AN65" s="449"/>
      <c r="AO65" s="532">
        <v>36</v>
      </c>
      <c r="AP65" s="532"/>
      <c r="AQ65" s="532"/>
      <c r="AR65" s="532"/>
      <c r="AS65" s="532">
        <f>AI65-AK65</f>
        <v>81</v>
      </c>
      <c r="AT65" s="290"/>
      <c r="AU65" s="245"/>
      <c r="AV65" s="246"/>
      <c r="AW65" s="246">
        <v>3</v>
      </c>
      <c r="AX65" s="246"/>
      <c r="AY65" s="246"/>
      <c r="AZ65" s="246"/>
      <c r="BA65" s="246"/>
      <c r="BB65" s="247"/>
      <c r="BC65" s="220"/>
      <c r="BD65" s="220"/>
    </row>
    <row r="66" spans="1:60" s="198" customFormat="1" ht="21" customHeight="1" x14ac:dyDescent="0.3">
      <c r="A66" s="203"/>
      <c r="D66" s="516" t="s">
        <v>126</v>
      </c>
      <c r="E66" s="517"/>
      <c r="F66" s="518"/>
      <c r="G66" s="519" t="s">
        <v>131</v>
      </c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1"/>
      <c r="U66" s="449"/>
      <c r="V66" s="522"/>
      <c r="W66" s="522">
        <v>2</v>
      </c>
      <c r="X66" s="522"/>
      <c r="Y66" s="492">
        <v>2</v>
      </c>
      <c r="Z66" s="493"/>
      <c r="AA66" s="464">
        <v>2</v>
      </c>
      <c r="AB66" s="449"/>
      <c r="AC66" s="494"/>
      <c r="AD66" s="495"/>
      <c r="AE66" s="464"/>
      <c r="AF66" s="502"/>
      <c r="AG66" s="448">
        <v>4.5</v>
      </c>
      <c r="AH66" s="531"/>
      <c r="AI66" s="448">
        <f t="shared" si="33"/>
        <v>135</v>
      </c>
      <c r="AJ66" s="531"/>
      <c r="AK66" s="508">
        <f t="shared" si="32"/>
        <v>54</v>
      </c>
      <c r="AL66" s="515"/>
      <c r="AM66" s="464">
        <v>18</v>
      </c>
      <c r="AN66" s="449"/>
      <c r="AO66" s="532">
        <v>36</v>
      </c>
      <c r="AP66" s="532"/>
      <c r="AQ66" s="532"/>
      <c r="AR66" s="532"/>
      <c r="AS66" s="532">
        <f>AI66-AK66</f>
        <v>81</v>
      </c>
      <c r="AT66" s="290"/>
      <c r="AU66" s="245"/>
      <c r="AV66" s="246"/>
      <c r="AW66" s="246">
        <v>3</v>
      </c>
      <c r="AX66" s="246"/>
      <c r="AY66" s="246"/>
      <c r="AZ66" s="246"/>
      <c r="BA66" s="246"/>
      <c r="BB66" s="247"/>
      <c r="BC66" s="220"/>
      <c r="BD66" s="220"/>
    </row>
    <row r="67" spans="1:60" s="198" customFormat="1" ht="21" customHeight="1" thickBot="1" x14ac:dyDescent="0.35">
      <c r="A67" s="203"/>
      <c r="D67" s="533" t="s">
        <v>127</v>
      </c>
      <c r="E67" s="534"/>
      <c r="F67" s="535"/>
      <c r="G67" s="536" t="s">
        <v>132</v>
      </c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8"/>
      <c r="U67" s="449"/>
      <c r="V67" s="522"/>
      <c r="W67" s="522">
        <v>2</v>
      </c>
      <c r="X67" s="522"/>
      <c r="Y67" s="492">
        <v>2</v>
      </c>
      <c r="Z67" s="493"/>
      <c r="AA67" s="464">
        <v>2</v>
      </c>
      <c r="AB67" s="449"/>
      <c r="AC67" s="494"/>
      <c r="AD67" s="495"/>
      <c r="AE67" s="464"/>
      <c r="AF67" s="502"/>
      <c r="AG67" s="448">
        <v>4.5</v>
      </c>
      <c r="AH67" s="531"/>
      <c r="AI67" s="448">
        <f t="shared" si="33"/>
        <v>135</v>
      </c>
      <c r="AJ67" s="531"/>
      <c r="AK67" s="508">
        <f t="shared" si="32"/>
        <v>54</v>
      </c>
      <c r="AL67" s="515"/>
      <c r="AM67" s="464">
        <v>18</v>
      </c>
      <c r="AN67" s="449"/>
      <c r="AO67" s="532">
        <v>36</v>
      </c>
      <c r="AP67" s="532"/>
      <c r="AQ67" s="532"/>
      <c r="AR67" s="532"/>
      <c r="AS67" s="532">
        <f>AI67-AK67</f>
        <v>81</v>
      </c>
      <c r="AT67" s="290"/>
      <c r="AU67" s="236"/>
      <c r="AV67" s="237"/>
      <c r="AW67" s="237">
        <v>3</v>
      </c>
      <c r="AX67" s="237"/>
      <c r="AY67" s="237"/>
      <c r="AZ67" s="237"/>
      <c r="BA67" s="237"/>
      <c r="BB67" s="238"/>
      <c r="BC67" s="220"/>
      <c r="BD67" s="220"/>
    </row>
    <row r="68" spans="1:60" s="198" customFormat="1" ht="21" customHeight="1" thickBot="1" x14ac:dyDescent="0.35">
      <c r="A68" s="203"/>
      <c r="D68" s="547" t="s">
        <v>82</v>
      </c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248"/>
      <c r="V68" s="249"/>
      <c r="W68" s="248">
        <v>5</v>
      </c>
      <c r="X68" s="249"/>
      <c r="Y68" s="248">
        <v>5</v>
      </c>
      <c r="Z68" s="249"/>
      <c r="AA68" s="248">
        <v>3</v>
      </c>
      <c r="AB68" s="249"/>
      <c r="AC68" s="248"/>
      <c r="AD68" s="249"/>
      <c r="AE68" s="248">
        <v>1</v>
      </c>
      <c r="AF68" s="249"/>
      <c r="AG68" s="248">
        <f>SUM(AG63:AH67)</f>
        <v>22.5</v>
      </c>
      <c r="AH68" s="249"/>
      <c r="AI68" s="248">
        <f t="shared" ref="AI68" si="34">SUM(AI63:AJ67)</f>
        <v>675</v>
      </c>
      <c r="AJ68" s="249"/>
      <c r="AK68" s="248">
        <f t="shared" ref="AK68" si="35">SUM(AK63:AL67)</f>
        <v>270</v>
      </c>
      <c r="AL68" s="249"/>
      <c r="AM68" s="248">
        <f t="shared" ref="AM68" si="36">SUM(AM63:AN67)</f>
        <v>90</v>
      </c>
      <c r="AN68" s="249"/>
      <c r="AO68" s="248">
        <f t="shared" ref="AO68" si="37">SUM(AO63:AP67)</f>
        <v>180</v>
      </c>
      <c r="AP68" s="249"/>
      <c r="AQ68" s="248">
        <f t="shared" ref="AQ68" si="38">SUM(AQ63:AR67)</f>
        <v>0</v>
      </c>
      <c r="AR68" s="249"/>
      <c r="AS68" s="248">
        <f t="shared" ref="AS68" si="39">SUM(AS63:AT67)</f>
        <v>405</v>
      </c>
      <c r="AT68" s="249"/>
      <c r="AU68" s="248"/>
      <c r="AV68" s="249"/>
      <c r="AW68" s="248">
        <f>SUM(AW63:AX67)</f>
        <v>15</v>
      </c>
      <c r="AX68" s="249"/>
      <c r="AY68" s="248"/>
      <c r="AZ68" s="249"/>
      <c r="BA68" s="248"/>
      <c r="BB68" s="249"/>
      <c r="BC68" s="204"/>
      <c r="BD68" s="204"/>
    </row>
    <row r="69" spans="1:60" s="198" customFormat="1" ht="21" customHeight="1" thickBot="1" x14ac:dyDescent="0.45">
      <c r="A69" s="203"/>
      <c r="D69" s="542" t="s">
        <v>76</v>
      </c>
      <c r="E69" s="543"/>
      <c r="F69" s="543"/>
      <c r="G69" s="543"/>
      <c r="H69" s="543"/>
      <c r="I69" s="543"/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4"/>
      <c r="U69" s="545">
        <f>U68</f>
        <v>0</v>
      </c>
      <c r="V69" s="546"/>
      <c r="W69" s="545">
        <f t="shared" ref="W69" si="40">W68</f>
        <v>5</v>
      </c>
      <c r="X69" s="546"/>
      <c r="Y69" s="545">
        <f t="shared" ref="Y69" si="41">Y68</f>
        <v>5</v>
      </c>
      <c r="Z69" s="546"/>
      <c r="AA69" s="545">
        <f t="shared" ref="AA69" si="42">AA68</f>
        <v>3</v>
      </c>
      <c r="AB69" s="546"/>
      <c r="AC69" s="545">
        <f t="shared" ref="AC69" si="43">AC68</f>
        <v>0</v>
      </c>
      <c r="AD69" s="546"/>
      <c r="AE69" s="545">
        <f t="shared" ref="AE69" si="44">AE68</f>
        <v>1</v>
      </c>
      <c r="AF69" s="546"/>
      <c r="AG69" s="545">
        <f t="shared" ref="AG69" si="45">AG68</f>
        <v>22.5</v>
      </c>
      <c r="AH69" s="546"/>
      <c r="AI69" s="545">
        <f t="shared" ref="AI69" si="46">AI68</f>
        <v>675</v>
      </c>
      <c r="AJ69" s="546"/>
      <c r="AK69" s="545">
        <f t="shared" ref="AK69" si="47">AK68</f>
        <v>270</v>
      </c>
      <c r="AL69" s="546"/>
      <c r="AM69" s="545">
        <f t="shared" ref="AM69" si="48">AM68</f>
        <v>90</v>
      </c>
      <c r="AN69" s="546"/>
      <c r="AO69" s="545">
        <f t="shared" ref="AO69" si="49">AO68</f>
        <v>180</v>
      </c>
      <c r="AP69" s="546"/>
      <c r="AQ69" s="545">
        <f t="shared" ref="AQ69" si="50">AQ68</f>
        <v>0</v>
      </c>
      <c r="AR69" s="546"/>
      <c r="AS69" s="545">
        <f t="shared" ref="AS69" si="51">AS68</f>
        <v>405</v>
      </c>
      <c r="AT69" s="546"/>
      <c r="AU69" s="248"/>
      <c r="AV69" s="249"/>
      <c r="AW69" s="248">
        <f>AW68</f>
        <v>15</v>
      </c>
      <c r="AX69" s="249"/>
      <c r="AY69" s="248"/>
      <c r="AZ69" s="249"/>
      <c r="BA69" s="248"/>
      <c r="BB69" s="249"/>
      <c r="BC69" s="204"/>
      <c r="BD69" s="204"/>
    </row>
    <row r="70" spans="1:60" s="206" customFormat="1" ht="23.4" thickBot="1" x14ac:dyDescent="0.45">
      <c r="A70" s="205"/>
      <c r="D70" s="539" t="s">
        <v>48</v>
      </c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0"/>
      <c r="Q70" s="540"/>
      <c r="R70" s="540"/>
      <c r="S70" s="540"/>
      <c r="T70" s="541"/>
      <c r="U70" s="248">
        <f>U60+U69</f>
        <v>4</v>
      </c>
      <c r="V70" s="249"/>
      <c r="W70" s="248">
        <f t="shared" ref="W70" si="52">W60+W69</f>
        <v>16</v>
      </c>
      <c r="X70" s="249"/>
      <c r="Y70" s="248">
        <f t="shared" ref="Y70" si="53">Y60+Y69</f>
        <v>17</v>
      </c>
      <c r="Z70" s="249"/>
      <c r="AA70" s="248">
        <f t="shared" ref="AA70" si="54">AA60+AA69</f>
        <v>6</v>
      </c>
      <c r="AB70" s="249"/>
      <c r="AC70" s="248">
        <f t="shared" ref="AC70" si="55">AC60+AC69</f>
        <v>0</v>
      </c>
      <c r="AD70" s="249"/>
      <c r="AE70" s="248">
        <f t="shared" ref="AE70" si="56">AE60+AE69</f>
        <v>4</v>
      </c>
      <c r="AF70" s="249"/>
      <c r="AG70" s="248">
        <f t="shared" ref="AG70" si="57">AG60+AG69</f>
        <v>90</v>
      </c>
      <c r="AH70" s="249"/>
      <c r="AI70" s="248">
        <f t="shared" ref="AI70" si="58">AI60+AI69</f>
        <v>2700</v>
      </c>
      <c r="AJ70" s="249"/>
      <c r="AK70" s="248">
        <f t="shared" ref="AK70" si="59">AK60+AK69</f>
        <v>909</v>
      </c>
      <c r="AL70" s="249"/>
      <c r="AM70" s="248">
        <f t="shared" ref="AM70" si="60">AM60+AM69</f>
        <v>297</v>
      </c>
      <c r="AN70" s="249"/>
      <c r="AO70" s="248">
        <f t="shared" ref="AO70" si="61">AO60+AO69</f>
        <v>612</v>
      </c>
      <c r="AP70" s="249"/>
      <c r="AQ70" s="248">
        <f t="shared" ref="AQ70" si="62">AQ60+AQ69</f>
        <v>0</v>
      </c>
      <c r="AR70" s="249"/>
      <c r="AS70" s="248">
        <f t="shared" ref="AS70" si="63">AS60+AS69</f>
        <v>1791</v>
      </c>
      <c r="AT70" s="249"/>
      <c r="AU70" s="248">
        <f>AU60+AU69</f>
        <v>25.5</v>
      </c>
      <c r="AV70" s="249"/>
      <c r="AW70" s="248">
        <f>AW69+AW60</f>
        <v>25</v>
      </c>
      <c r="AX70" s="249"/>
      <c r="AY70" s="248"/>
      <c r="AZ70" s="249"/>
      <c r="BA70" s="248"/>
      <c r="BB70" s="249"/>
      <c r="BC70" s="204"/>
      <c r="BD70" s="204"/>
    </row>
    <row r="71" spans="1:60" s="18" customFormat="1" ht="25.5" customHeight="1" thickBot="1" x14ac:dyDescent="0.35">
      <c r="A71" s="152"/>
      <c r="B71" s="121"/>
      <c r="C71" s="121"/>
      <c r="D71" s="121"/>
      <c r="E71" s="121"/>
      <c r="F71" s="121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267" t="s">
        <v>46</v>
      </c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42">
        <v>3</v>
      </c>
      <c r="AV71" s="243"/>
      <c r="AW71" s="243">
        <v>1</v>
      </c>
      <c r="AX71" s="243"/>
      <c r="AY71" s="243"/>
      <c r="AZ71" s="243"/>
      <c r="BA71" s="243"/>
      <c r="BB71" s="244"/>
      <c r="BC71" s="123"/>
      <c r="BD71" s="123"/>
      <c r="BE71" s="120"/>
      <c r="BF71" s="120"/>
      <c r="BG71" s="17"/>
      <c r="BH71" s="17"/>
    </row>
    <row r="72" spans="1:60" s="18" customFormat="1" ht="25.5" customHeight="1" thickBot="1" x14ac:dyDescent="0.35">
      <c r="A72" s="152"/>
      <c r="B72" s="121"/>
      <c r="C72" s="121"/>
      <c r="D72" s="121"/>
      <c r="E72" s="121"/>
      <c r="F72" s="121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267" t="s">
        <v>58</v>
      </c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45">
        <v>6</v>
      </c>
      <c r="AV72" s="246"/>
      <c r="AW72" s="246">
        <v>9</v>
      </c>
      <c r="AX72" s="246"/>
      <c r="AY72" s="246">
        <v>1</v>
      </c>
      <c r="AZ72" s="246"/>
      <c r="BA72" s="246"/>
      <c r="BB72" s="247"/>
      <c r="BC72" s="123"/>
      <c r="BD72" s="123"/>
      <c r="BE72" s="120"/>
      <c r="BF72" s="120"/>
      <c r="BG72" s="17"/>
      <c r="BH72" s="17"/>
    </row>
    <row r="73" spans="1:60" s="18" customFormat="1" ht="25.5" customHeight="1" thickBot="1" x14ac:dyDescent="0.35">
      <c r="A73" s="152"/>
      <c r="B73" s="121"/>
      <c r="C73" s="121"/>
      <c r="D73" s="121"/>
      <c r="E73" s="121"/>
      <c r="F73" s="121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267" t="s">
        <v>94</v>
      </c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45"/>
      <c r="AV73" s="246"/>
      <c r="AW73" s="246">
        <v>1</v>
      </c>
      <c r="AX73" s="246"/>
      <c r="AY73" s="246"/>
      <c r="AZ73" s="246"/>
      <c r="BA73" s="246"/>
      <c r="BB73" s="247"/>
      <c r="BC73" s="123"/>
      <c r="BD73" s="123"/>
      <c r="BE73" s="120"/>
      <c r="BF73" s="120"/>
      <c r="BG73" s="17"/>
      <c r="BH73" s="17"/>
    </row>
    <row r="74" spans="1:60" s="18" customFormat="1" ht="25.5" customHeight="1" thickBot="1" x14ac:dyDescent="0.35">
      <c r="A74" s="152"/>
      <c r="B74" s="121"/>
      <c r="C74" s="121"/>
      <c r="D74" s="121"/>
      <c r="E74" s="121"/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299" t="s">
        <v>95</v>
      </c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236"/>
      <c r="AV74" s="237"/>
      <c r="AW74" s="237"/>
      <c r="AX74" s="237"/>
      <c r="AY74" s="237"/>
      <c r="AZ74" s="237"/>
      <c r="BA74" s="237"/>
      <c r="BB74" s="238"/>
      <c r="BC74" s="123"/>
      <c r="BD74" s="123"/>
      <c r="BE74" s="120"/>
      <c r="BF74" s="120"/>
      <c r="BG74" s="17"/>
      <c r="BH74" s="17"/>
    </row>
    <row r="75" spans="1:60" s="18" customFormat="1" ht="73.5" customHeight="1" x14ac:dyDescent="0.25">
      <c r="A75" s="152"/>
      <c r="B75" s="121"/>
      <c r="C75" s="121"/>
      <c r="D75" s="121"/>
      <c r="E75" s="121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0"/>
      <c r="BF75" s="120"/>
      <c r="BG75" s="17"/>
      <c r="BH75" s="17"/>
    </row>
    <row r="76" spans="1:60" s="18" customFormat="1" ht="25.5" customHeight="1" x14ac:dyDescent="0.4">
      <c r="A76" s="152"/>
      <c r="B76" s="121" t="s">
        <v>99</v>
      </c>
      <c r="C76" s="121"/>
      <c r="D76" s="121"/>
      <c r="E76" s="121"/>
      <c r="F76" s="121"/>
      <c r="G76" s="124"/>
      <c r="H76" s="124"/>
      <c r="I76" s="124"/>
      <c r="J76" s="65"/>
      <c r="K76" s="65"/>
      <c r="L76" s="65"/>
      <c r="M76" s="65"/>
      <c r="N76" s="65" t="s">
        <v>133</v>
      </c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123"/>
      <c r="BD76" s="123"/>
      <c r="BE76" s="120"/>
      <c r="BF76" s="120"/>
      <c r="BG76" s="17"/>
      <c r="BH76" s="17"/>
    </row>
    <row r="77" spans="1:60" s="18" customFormat="1" ht="25.5" customHeight="1" x14ac:dyDescent="0.4">
      <c r="A77" s="152"/>
      <c r="B77" s="121"/>
      <c r="C77" s="121"/>
      <c r="D77" s="121"/>
      <c r="E77" s="121"/>
      <c r="F77" s="121"/>
      <c r="G77" s="124"/>
      <c r="H77" s="124"/>
      <c r="I77" s="124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123"/>
      <c r="BD77" s="123"/>
      <c r="BE77" s="120"/>
      <c r="BF77" s="120"/>
      <c r="BG77" s="17"/>
      <c r="BH77" s="17"/>
    </row>
    <row r="78" spans="1:60" s="65" customFormat="1" ht="25.5" customHeight="1" x14ac:dyDescent="0.4">
      <c r="A78" s="153"/>
      <c r="B78" s="128" t="s">
        <v>134</v>
      </c>
      <c r="C78" s="121"/>
      <c r="D78" s="121"/>
      <c r="E78" s="121"/>
      <c r="F78" s="121"/>
      <c r="G78" s="124"/>
      <c r="H78" s="124"/>
      <c r="I78" s="124"/>
      <c r="O78" s="7"/>
      <c r="Q78" s="65" t="s">
        <v>107</v>
      </c>
      <c r="BG78" s="66"/>
      <c r="BH78" s="66"/>
    </row>
    <row r="79" spans="1:60" s="65" customFormat="1" ht="25.5" customHeight="1" x14ac:dyDescent="0.4">
      <c r="A79" s="153"/>
      <c r="B79" s="128"/>
      <c r="C79" s="121"/>
      <c r="D79" s="121"/>
      <c r="E79" s="121"/>
      <c r="F79" s="121"/>
      <c r="G79" s="124"/>
      <c r="H79" s="124"/>
      <c r="I79" s="124"/>
      <c r="O79" s="7"/>
      <c r="BG79" s="67"/>
      <c r="BH79" s="67"/>
    </row>
    <row r="80" spans="1:60" s="65" customFormat="1" ht="24" customHeight="1" x14ac:dyDescent="0.4">
      <c r="A80" s="154"/>
      <c r="B80" s="125" t="s">
        <v>135</v>
      </c>
      <c r="C80" s="121"/>
      <c r="D80" s="121"/>
      <c r="E80" s="121"/>
      <c r="F80" s="121"/>
      <c r="G80" s="126"/>
      <c r="H80" s="126"/>
      <c r="I80" s="127"/>
      <c r="J80" s="69"/>
      <c r="K80" s="69"/>
      <c r="M80" s="231" t="s">
        <v>136</v>
      </c>
      <c r="N80" s="127"/>
      <c r="AA80" s="67"/>
      <c r="AB80" s="67"/>
      <c r="BG80" s="68"/>
      <c r="BH80" s="69"/>
    </row>
    <row r="81" spans="1:66" s="18" customFormat="1" ht="18" customHeight="1" x14ac:dyDescent="0.3">
      <c r="A81" s="152"/>
      <c r="B81" s="121"/>
      <c r="C81" s="121"/>
      <c r="D81" s="121"/>
      <c r="E81" s="121"/>
      <c r="F81" s="121"/>
      <c r="G81" s="58"/>
      <c r="H81" s="58"/>
      <c r="I81" s="58"/>
      <c r="J81" s="58"/>
      <c r="K81" s="58"/>
      <c r="L81" s="21"/>
      <c r="M81" s="21"/>
      <c r="N81" s="21"/>
      <c r="O81" s="21"/>
      <c r="P81" s="33"/>
      <c r="Q81" s="11"/>
      <c r="R81" s="11"/>
      <c r="S81" s="11"/>
      <c r="T81" s="22"/>
      <c r="U81" s="22"/>
      <c r="V81" s="34"/>
      <c r="W81" s="36"/>
      <c r="X81" s="38"/>
      <c r="Y81" s="38"/>
      <c r="Z81" s="38"/>
      <c r="AA81" s="38"/>
      <c r="AB81" s="38"/>
      <c r="AC81" s="39"/>
      <c r="AD81" s="33"/>
      <c r="AE81" s="39"/>
      <c r="AF81" s="39"/>
      <c r="AG81" s="39"/>
      <c r="AH81" s="39"/>
      <c r="AI81" s="39"/>
      <c r="AJ81" s="39"/>
      <c r="AK81" s="40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61"/>
      <c r="BD81" s="44"/>
      <c r="BF81" s="24"/>
      <c r="BG81" s="17"/>
      <c r="BH81" s="26"/>
      <c r="BI81" s="17"/>
      <c r="BJ81" s="17"/>
      <c r="BK81" s="17"/>
      <c r="BL81" s="17"/>
      <c r="BM81" s="17"/>
      <c r="BN81" s="17"/>
    </row>
    <row r="82" spans="1:66" s="27" customFormat="1" ht="30.75" customHeight="1" x14ac:dyDescent="0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V82" s="232"/>
      <c r="W82" s="232"/>
      <c r="X82" s="232"/>
      <c r="Y82" s="233"/>
      <c r="AB82" s="234"/>
      <c r="AC82" s="234"/>
      <c r="AD82" s="234"/>
      <c r="AE82" s="234"/>
      <c r="AF82" s="234"/>
      <c r="AG82" s="234"/>
      <c r="AH82" s="234"/>
      <c r="AI82" s="234"/>
      <c r="AJ82" s="234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E82" s="4"/>
      <c r="BG82" s="17"/>
      <c r="BH82" s="26"/>
      <c r="BI82" s="17"/>
      <c r="BJ82" s="17"/>
      <c r="BK82" s="17"/>
      <c r="BL82" s="17"/>
      <c r="BM82" s="17"/>
      <c r="BN82" s="17"/>
    </row>
    <row r="83" spans="1:66" s="18" customFormat="1" ht="28.5" customHeight="1" x14ac:dyDescent="0.3">
      <c r="D83" s="29"/>
      <c r="E83" s="58"/>
      <c r="F83" s="58"/>
      <c r="G83" s="58"/>
      <c r="H83" s="21"/>
      <c r="I83" s="21"/>
      <c r="J83" s="21"/>
      <c r="K83" s="21"/>
      <c r="L83" s="21"/>
      <c r="M83" s="21"/>
      <c r="N83" s="35"/>
      <c r="O83" s="21"/>
      <c r="P83" s="21"/>
      <c r="Q83" s="35"/>
      <c r="R83" s="21"/>
      <c r="S83" s="17"/>
      <c r="T83" s="23"/>
      <c r="U83" s="17"/>
      <c r="V83" s="47"/>
      <c r="W83" s="36"/>
      <c r="X83" s="36"/>
      <c r="Y83" s="45"/>
      <c r="Z83" s="17"/>
      <c r="AA83" s="23"/>
      <c r="AB83" s="39"/>
      <c r="AC83" s="39"/>
      <c r="AD83" s="39"/>
      <c r="AE83" s="39"/>
      <c r="AF83" s="39"/>
      <c r="AG83" s="39"/>
      <c r="AH83" s="39"/>
      <c r="AI83" s="39"/>
      <c r="AJ83" s="39"/>
      <c r="AK83" s="40"/>
      <c r="AL83" s="59"/>
      <c r="AM83" s="59"/>
      <c r="AN83" s="59"/>
      <c r="AO83" s="59"/>
      <c r="AP83" s="41"/>
      <c r="AQ83" s="60"/>
      <c r="AR83" s="17"/>
      <c r="AS83" s="17"/>
      <c r="AT83" s="17"/>
      <c r="AU83" s="42"/>
      <c r="AV83" s="42"/>
      <c r="AW83" s="42"/>
      <c r="AX83" s="42"/>
      <c r="AY83" s="42"/>
      <c r="AZ83" s="42"/>
      <c r="BA83" s="42"/>
      <c r="BB83" s="42"/>
      <c r="BC83" s="17"/>
      <c r="BD83" s="17"/>
      <c r="BE83" s="23"/>
      <c r="BF83" s="17"/>
      <c r="BG83" s="24"/>
      <c r="BH83" s="25"/>
      <c r="BI83" s="17"/>
      <c r="BJ83" s="17"/>
      <c r="BK83" s="17"/>
      <c r="BL83" s="17"/>
      <c r="BM83" s="17"/>
      <c r="BN83" s="17"/>
    </row>
    <row r="84" spans="1:66" s="18" customFormat="1" ht="25.5" customHeight="1" x14ac:dyDescent="0.3">
      <c r="D84" s="46"/>
      <c r="E84" s="58"/>
      <c r="F84" s="58"/>
      <c r="G84" s="58"/>
      <c r="H84" s="58"/>
      <c r="I84" s="58"/>
      <c r="J84" s="58"/>
      <c r="K84" s="58"/>
      <c r="L84" s="21"/>
      <c r="M84" s="21"/>
      <c r="N84" s="21"/>
      <c r="O84" s="21"/>
      <c r="P84" s="33"/>
      <c r="Q84" s="11"/>
      <c r="R84" s="11"/>
      <c r="S84" s="11"/>
      <c r="T84" s="22"/>
      <c r="U84" s="22"/>
      <c r="V84" s="34"/>
      <c r="W84" s="36"/>
      <c r="X84" s="38"/>
      <c r="Y84" s="38"/>
      <c r="Z84" s="38"/>
      <c r="AA84" s="38"/>
      <c r="AB84" s="38"/>
      <c r="AC84" s="39"/>
      <c r="AD84" s="33"/>
      <c r="AE84" s="39"/>
      <c r="AF84" s="39"/>
      <c r="AG84" s="39"/>
      <c r="AH84" s="39"/>
      <c r="AI84" s="39"/>
      <c r="AJ84" s="39"/>
      <c r="AK84" s="40"/>
      <c r="AL84" s="46"/>
      <c r="AM84" s="46"/>
      <c r="AN84" s="46"/>
      <c r="AO84" s="46"/>
      <c r="AP84" s="46"/>
      <c r="AQ84" s="46"/>
      <c r="AR84" s="46"/>
      <c r="AS84" s="46"/>
      <c r="AT84" s="46"/>
      <c r="AU84" s="42"/>
      <c r="AV84" s="42"/>
      <c r="AW84" s="42"/>
      <c r="AX84" s="42"/>
      <c r="AY84" s="42"/>
      <c r="AZ84" s="42"/>
      <c r="BA84" s="61"/>
      <c r="BB84" s="61"/>
      <c r="BC84" s="43"/>
      <c r="BD84" s="44"/>
      <c r="BE84" s="44"/>
      <c r="BF84" s="24"/>
      <c r="BG84" s="17"/>
      <c r="BH84" s="28"/>
      <c r="BI84" s="17"/>
      <c r="BJ84" s="17"/>
      <c r="BK84" s="17"/>
      <c r="BL84" s="17"/>
      <c r="BM84" s="17"/>
      <c r="BN84" s="17"/>
    </row>
    <row r="85" spans="1:66" s="18" customFormat="1" ht="20.100000000000001" customHeight="1" x14ac:dyDescent="0.25">
      <c r="D85" s="49"/>
      <c r="E85" s="50"/>
      <c r="F85" s="21"/>
      <c r="G85" s="21"/>
      <c r="H85" s="21"/>
      <c r="I85" s="21"/>
      <c r="J85" s="21"/>
      <c r="K85" s="21"/>
      <c r="L85" s="21"/>
      <c r="M85" s="21"/>
      <c r="N85" s="35"/>
      <c r="O85" s="21"/>
      <c r="P85" s="21"/>
      <c r="Q85" s="35"/>
      <c r="R85" s="21"/>
      <c r="S85" s="55"/>
      <c r="T85" s="23"/>
      <c r="U85" s="17"/>
      <c r="V85" s="36"/>
      <c r="W85" s="36"/>
      <c r="X85" s="36"/>
      <c r="Y85" s="45"/>
      <c r="Z85" s="17"/>
      <c r="AA85" s="23"/>
      <c r="AB85" s="51"/>
      <c r="AC85" s="50"/>
      <c r="AD85" s="50"/>
      <c r="AE85" s="50"/>
      <c r="AF85" s="50"/>
      <c r="AG85" s="50"/>
      <c r="AH85" s="50"/>
      <c r="AI85" s="50"/>
      <c r="AJ85" s="50"/>
      <c r="AK85" s="50"/>
      <c r="AL85" s="49"/>
      <c r="AM85" s="50"/>
      <c r="AN85" s="21"/>
      <c r="AO85" s="20"/>
      <c r="AP85" s="20"/>
      <c r="AQ85" s="21"/>
      <c r="AR85" s="17"/>
      <c r="AS85" s="17"/>
      <c r="AT85" s="17"/>
      <c r="AU85" s="42"/>
      <c r="AV85" s="42"/>
      <c r="AW85" s="62"/>
      <c r="AX85" s="62"/>
      <c r="AY85" s="62"/>
      <c r="AZ85" s="62"/>
      <c r="BA85" s="62"/>
      <c r="BB85" s="62"/>
      <c r="BE85" s="63"/>
      <c r="BF85" s="63"/>
      <c r="BI85" s="5"/>
      <c r="BJ85" s="5"/>
      <c r="BK85" s="5"/>
      <c r="BL85" s="5"/>
      <c r="BM85" s="5"/>
      <c r="BN85" s="5"/>
    </row>
    <row r="86" spans="1:66" s="18" customFormat="1" ht="18" customHeight="1" x14ac:dyDescent="0.25">
      <c r="BI86" s="5"/>
      <c r="BJ86" s="5"/>
      <c r="BK86" s="5"/>
      <c r="BL86" s="5"/>
      <c r="BM86" s="5"/>
      <c r="BN86" s="5"/>
    </row>
    <row r="87" spans="1:66" s="17" customFormat="1" ht="16.5" customHeight="1" x14ac:dyDescent="0.3">
      <c r="A87" s="20"/>
      <c r="B87" s="29"/>
      <c r="C87" s="64"/>
      <c r="D87" s="30"/>
      <c r="E87" s="3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Y87" s="23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22"/>
      <c r="BH87" s="22"/>
      <c r="BI87" s="5"/>
      <c r="BJ87" s="5"/>
      <c r="BK87" s="5"/>
      <c r="BL87" s="5"/>
      <c r="BM87" s="5"/>
      <c r="BN87" s="5"/>
    </row>
    <row r="88" spans="1:66" s="17" customFormat="1" ht="15" customHeight="1" x14ac:dyDescent="0.3">
      <c r="A88" s="20"/>
      <c r="B88" s="29"/>
      <c r="C88" s="58"/>
      <c r="D88" s="58"/>
      <c r="E88" s="58"/>
      <c r="F88" s="58"/>
      <c r="G88" s="58"/>
      <c r="H88" s="58"/>
      <c r="I88" s="58"/>
      <c r="J88" s="21"/>
      <c r="K88" s="21"/>
      <c r="L88" s="21"/>
      <c r="M88" s="21"/>
      <c r="N88" s="33"/>
      <c r="O88" s="11"/>
      <c r="P88" s="11"/>
      <c r="Q88" s="11"/>
      <c r="R88" s="22"/>
      <c r="S88" s="22"/>
      <c r="T88" s="34"/>
      <c r="Y88" s="23"/>
      <c r="AO88" s="19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"/>
      <c r="BH88" s="5"/>
      <c r="BI88" s="5"/>
      <c r="BJ88" s="5"/>
      <c r="BK88" s="5"/>
      <c r="BL88" s="5"/>
      <c r="BM88" s="5"/>
      <c r="BN88" s="5"/>
    </row>
    <row r="89" spans="1:66" s="17" customFormat="1" ht="16.5" customHeight="1" x14ac:dyDescent="0.3">
      <c r="A89" s="20"/>
      <c r="B89" s="29"/>
      <c r="C89" s="58"/>
      <c r="D89" s="58"/>
      <c r="E89" s="58"/>
      <c r="F89" s="21"/>
      <c r="G89" s="21"/>
      <c r="H89" s="21"/>
      <c r="I89" s="21"/>
      <c r="J89" s="21"/>
      <c r="K89" s="21"/>
      <c r="L89" s="35"/>
      <c r="M89" s="21"/>
      <c r="N89" s="21"/>
      <c r="O89" s="35"/>
      <c r="P89" s="21"/>
      <c r="R89" s="23"/>
      <c r="S89" s="36"/>
      <c r="T89" s="37"/>
      <c r="U89" s="36"/>
      <c r="V89" s="38"/>
      <c r="W89" s="38"/>
      <c r="X89" s="38"/>
      <c r="Y89" s="38"/>
      <c r="Z89" s="38"/>
      <c r="AA89" s="39"/>
      <c r="AB89" s="33"/>
      <c r="AC89" s="39"/>
      <c r="AD89" s="39"/>
      <c r="AE89" s="39"/>
      <c r="AF89" s="39"/>
      <c r="AG89" s="39"/>
      <c r="AH89" s="39"/>
      <c r="AI89" s="40"/>
      <c r="AJ89" s="59"/>
      <c r="AK89" s="59"/>
      <c r="AL89" s="59"/>
      <c r="AM89" s="59"/>
      <c r="AN89" s="41"/>
      <c r="AO89" s="60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3"/>
      <c r="BD89" s="43"/>
      <c r="BE89" s="24"/>
      <c r="BF89" s="24"/>
      <c r="BG89" s="5"/>
      <c r="BH89" s="5"/>
      <c r="BI89" s="5"/>
      <c r="BJ89" s="5"/>
      <c r="BK89" s="5"/>
      <c r="BL89" s="5"/>
      <c r="BM89" s="5"/>
      <c r="BN89" s="5"/>
    </row>
    <row r="90" spans="1:66" s="17" customFormat="1" ht="16.5" customHeight="1" x14ac:dyDescent="0.3">
      <c r="A90" s="20"/>
      <c r="B90" s="29"/>
      <c r="C90" s="58"/>
      <c r="D90" s="58"/>
      <c r="E90" s="58"/>
      <c r="F90" s="21"/>
      <c r="G90" s="21"/>
      <c r="H90" s="21"/>
      <c r="I90" s="21"/>
      <c r="J90" s="21"/>
      <c r="K90" s="21"/>
      <c r="L90" s="35"/>
      <c r="M90" s="21"/>
      <c r="N90" s="21"/>
      <c r="O90" s="35"/>
      <c r="P90" s="21"/>
      <c r="R90" s="23"/>
      <c r="S90" s="36"/>
      <c r="T90" s="37"/>
      <c r="U90" s="36"/>
      <c r="V90" s="36"/>
      <c r="W90" s="45"/>
      <c r="Y90" s="23"/>
      <c r="Z90" s="39"/>
      <c r="AA90" s="39"/>
      <c r="AB90" s="39"/>
      <c r="AC90" s="39"/>
      <c r="AD90" s="39"/>
      <c r="AE90" s="39"/>
      <c r="AF90" s="39"/>
      <c r="AG90" s="39"/>
      <c r="AH90" s="39"/>
      <c r="AI90" s="40"/>
      <c r="AJ90" s="59"/>
      <c r="AK90" s="59"/>
      <c r="AL90" s="59"/>
      <c r="AM90" s="59"/>
      <c r="AN90" s="41"/>
      <c r="AO90" s="60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35"/>
      <c r="BG90" s="5"/>
      <c r="BH90" s="5"/>
      <c r="BI90" s="5"/>
      <c r="BJ90" s="5"/>
      <c r="BK90" s="5"/>
      <c r="BL90" s="5"/>
      <c r="BM90" s="5"/>
      <c r="BN90" s="5"/>
    </row>
    <row r="91" spans="1:66" s="17" customFormat="1" ht="15" customHeight="1" x14ac:dyDescent="0.3">
      <c r="A91" s="20"/>
      <c r="B91" s="29"/>
      <c r="C91" s="58"/>
      <c r="D91" s="58"/>
      <c r="E91" s="58"/>
      <c r="F91" s="58"/>
      <c r="G91" s="58"/>
      <c r="H91" s="58"/>
      <c r="I91" s="58"/>
      <c r="J91" s="21"/>
      <c r="K91" s="21"/>
      <c r="L91" s="21"/>
      <c r="M91" s="21"/>
      <c r="N91" s="33"/>
      <c r="O91" s="11"/>
      <c r="P91" s="11"/>
      <c r="Q91" s="11"/>
      <c r="R91" s="22"/>
      <c r="S91" s="22"/>
      <c r="T91" s="34"/>
      <c r="U91" s="36"/>
      <c r="V91" s="36"/>
      <c r="W91" s="45"/>
      <c r="Y91" s="23"/>
      <c r="Z91" s="39"/>
      <c r="AA91" s="39"/>
      <c r="AB91" s="39"/>
      <c r="AC91" s="39"/>
      <c r="AD91" s="39"/>
      <c r="AE91" s="39"/>
      <c r="AF91" s="39"/>
      <c r="AG91" s="39"/>
      <c r="AH91" s="39"/>
      <c r="AI91" s="40"/>
      <c r="AJ91" s="59"/>
      <c r="AK91" s="59"/>
      <c r="AL91" s="59"/>
      <c r="AM91" s="59"/>
      <c r="AN91" s="41"/>
      <c r="AO91" s="60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35"/>
      <c r="BG91" s="5"/>
      <c r="BH91" s="5"/>
      <c r="BI91" s="5"/>
      <c r="BJ91" s="5"/>
      <c r="BK91" s="5"/>
      <c r="BL91" s="5"/>
      <c r="BM91" s="5"/>
      <c r="BN91" s="5"/>
    </row>
    <row r="92" spans="1:66" s="17" customFormat="1" ht="16.5" customHeight="1" x14ac:dyDescent="0.3">
      <c r="A92" s="20"/>
      <c r="B92" s="46"/>
      <c r="C92" s="58"/>
      <c r="D92" s="58"/>
      <c r="E92" s="58"/>
      <c r="F92" s="21"/>
      <c r="G92" s="21"/>
      <c r="H92" s="21"/>
      <c r="I92" s="21"/>
      <c r="J92" s="21"/>
      <c r="K92" s="21"/>
      <c r="L92" s="35"/>
      <c r="M92" s="21"/>
      <c r="N92" s="21"/>
      <c r="O92" s="35"/>
      <c r="P92" s="21"/>
      <c r="R92" s="23"/>
      <c r="T92" s="47"/>
      <c r="U92" s="36"/>
      <c r="V92" s="38"/>
      <c r="W92" s="38"/>
      <c r="X92" s="38"/>
      <c r="Y92" s="38"/>
      <c r="Z92" s="38"/>
      <c r="AA92" s="39"/>
      <c r="AB92" s="33"/>
      <c r="AC92" s="39"/>
      <c r="AD92" s="39"/>
      <c r="AE92" s="39"/>
      <c r="AF92" s="39"/>
      <c r="AG92" s="39"/>
      <c r="AH92" s="39"/>
      <c r="AI92" s="40"/>
      <c r="AJ92" s="59"/>
      <c r="AK92" s="59"/>
      <c r="AL92" s="59"/>
      <c r="AM92" s="59"/>
      <c r="AN92" s="41"/>
      <c r="AO92" s="60"/>
      <c r="AS92" s="46"/>
      <c r="AT92" s="58"/>
      <c r="AU92" s="58"/>
      <c r="AV92" s="58"/>
      <c r="AW92" s="58"/>
      <c r="AX92" s="58"/>
      <c r="AY92" s="58"/>
      <c r="AZ92" s="58"/>
      <c r="BA92" s="58"/>
      <c r="BB92" s="58"/>
      <c r="BE92" s="24"/>
      <c r="BF92" s="48"/>
      <c r="BG92" s="5"/>
      <c r="BH92" s="5"/>
      <c r="BI92" s="5"/>
      <c r="BJ92" s="5"/>
      <c r="BK92" s="5"/>
      <c r="BL92" s="5"/>
      <c r="BM92" s="5"/>
      <c r="BN92" s="5"/>
    </row>
    <row r="93" spans="1:66" s="17" customFormat="1" ht="15.75" customHeight="1" x14ac:dyDescent="0.25">
      <c r="A93" s="20"/>
      <c r="B93" s="49"/>
      <c r="C93" s="50"/>
      <c r="D93" s="58"/>
      <c r="E93" s="58"/>
      <c r="F93" s="21"/>
      <c r="G93" s="21"/>
      <c r="H93" s="21"/>
      <c r="I93" s="21"/>
      <c r="J93" s="21"/>
      <c r="K93" s="21"/>
      <c r="L93" s="35"/>
      <c r="M93" s="21"/>
      <c r="N93" s="21"/>
      <c r="O93" s="35"/>
      <c r="P93" s="21"/>
      <c r="R93" s="23"/>
      <c r="T93" s="47"/>
      <c r="U93" s="36"/>
      <c r="V93" s="36"/>
      <c r="W93" s="45"/>
      <c r="Y93" s="23"/>
      <c r="Z93" s="51"/>
      <c r="AA93" s="50"/>
      <c r="AB93" s="50"/>
      <c r="AC93" s="50"/>
      <c r="AD93" s="50"/>
      <c r="AE93" s="50"/>
      <c r="AF93" s="50"/>
      <c r="AG93" s="50"/>
      <c r="AH93" s="50"/>
      <c r="AI93" s="50"/>
      <c r="AJ93" s="49"/>
      <c r="AK93" s="50"/>
      <c r="AL93" s="21"/>
      <c r="AM93" s="20"/>
      <c r="AN93" s="20"/>
      <c r="AO93" s="21"/>
      <c r="AS93" s="18"/>
      <c r="AT93" s="52"/>
      <c r="AU93" s="18"/>
      <c r="AV93" s="18"/>
      <c r="AW93" s="18"/>
      <c r="AX93" s="18"/>
      <c r="AY93" s="53"/>
      <c r="AZ93" s="53"/>
      <c r="BA93" s="18"/>
      <c r="BB93" s="18"/>
      <c r="BC93" s="35"/>
      <c r="BD93" s="35"/>
      <c r="BG93" s="5"/>
      <c r="BH93" s="5"/>
      <c r="BI93" s="5"/>
      <c r="BJ93" s="5"/>
      <c r="BK93" s="5"/>
      <c r="BL93" s="5"/>
      <c r="BM93" s="5"/>
      <c r="BN93" s="5"/>
    </row>
    <row r="94" spans="1:66" ht="15.6" x14ac:dyDescent="0.3">
      <c r="D94" s="58"/>
      <c r="E94" s="58"/>
      <c r="F94" s="58"/>
      <c r="G94" s="58"/>
      <c r="H94" s="58"/>
      <c r="I94" s="58"/>
      <c r="J94" s="21"/>
      <c r="K94" s="21"/>
      <c r="L94" s="21"/>
      <c r="M94" s="21"/>
      <c r="N94" s="33"/>
      <c r="O94" s="11"/>
      <c r="P94" s="11"/>
      <c r="Q94" s="11"/>
      <c r="R94" s="22"/>
      <c r="S94" s="22"/>
      <c r="T94" s="34"/>
      <c r="U94" s="5"/>
      <c r="V94" s="5"/>
      <c r="W94" s="5"/>
      <c r="X94" s="5"/>
      <c r="AW94" s="18"/>
      <c r="AX94" s="18"/>
      <c r="AY94" s="54"/>
      <c r="AZ94" s="54"/>
      <c r="BA94" s="18"/>
      <c r="BB94" s="18"/>
      <c r="BC94" s="18"/>
      <c r="BD94" s="18"/>
      <c r="BE94" s="18"/>
      <c r="BF94" s="18"/>
    </row>
    <row r="95" spans="1:66" ht="17.399999999999999" x14ac:dyDescent="0.3">
      <c r="D95" s="21"/>
      <c r="E95" s="21"/>
      <c r="F95" s="21"/>
      <c r="G95" s="21"/>
      <c r="H95" s="21"/>
      <c r="I95" s="21"/>
      <c r="J95" s="21"/>
      <c r="K95" s="21"/>
      <c r="L95" s="35"/>
      <c r="M95" s="21"/>
      <c r="N95" s="21"/>
      <c r="O95" s="35"/>
      <c r="P95" s="21"/>
      <c r="Q95" s="55"/>
      <c r="R95" s="23"/>
      <c r="S95" s="17"/>
      <c r="T95" s="36"/>
      <c r="Y95" s="5"/>
      <c r="Z95" s="5"/>
      <c r="AA95" s="5"/>
      <c r="AB95" s="5"/>
      <c r="AC95" s="5"/>
      <c r="AD95" s="5"/>
      <c r="AP95" s="56"/>
      <c r="AY95" s="18"/>
      <c r="AZ95" s="18"/>
      <c r="BA95" s="18"/>
      <c r="BB95" s="18"/>
      <c r="BC95" s="18"/>
      <c r="BD95" s="18"/>
      <c r="BE95" s="18"/>
      <c r="BF95" s="53"/>
    </row>
    <row r="96" spans="1:66" ht="17.399999999999999" x14ac:dyDescent="0.3">
      <c r="M96" s="5"/>
      <c r="N96" s="5"/>
      <c r="O96" s="5"/>
      <c r="P96" s="5"/>
      <c r="Q96" s="210"/>
      <c r="R96" s="210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Y96" s="48"/>
      <c r="AZ96" s="48"/>
      <c r="BF96" s="22"/>
    </row>
    <row r="97" spans="13:58" x14ac:dyDescent="0.25">
      <c r="M97" s="5"/>
      <c r="N97" s="5"/>
      <c r="U97" s="5"/>
      <c r="V97" s="5"/>
      <c r="W97" s="5"/>
      <c r="X97" s="5"/>
    </row>
    <row r="98" spans="13:58" ht="17.399999999999999" x14ac:dyDescent="0.3">
      <c r="O98" s="5"/>
      <c r="P98" s="5"/>
      <c r="Q98" s="48"/>
      <c r="R98" s="48"/>
      <c r="S98" s="5"/>
      <c r="T98" s="5"/>
      <c r="AY98" s="56"/>
      <c r="AZ98" s="56"/>
    </row>
    <row r="99" spans="13:58" ht="17.399999999999999" x14ac:dyDescent="0.3">
      <c r="M99" s="56"/>
      <c r="N99" s="56"/>
      <c r="O99" s="5"/>
      <c r="P99" s="5"/>
      <c r="Q99" s="210"/>
      <c r="R99" s="210"/>
      <c r="S99" s="5"/>
      <c r="T99" s="5"/>
      <c r="BF99" s="210"/>
    </row>
    <row r="100" spans="13:58" x14ac:dyDescent="0.25">
      <c r="M100" s="5"/>
      <c r="N100" s="5"/>
    </row>
    <row r="102" spans="13:58" x14ac:dyDescent="0.25">
      <c r="BA102" s="210"/>
      <c r="BB102" s="210"/>
    </row>
  </sheetData>
  <mergeCells count="654"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Q54:AR54"/>
    <mergeCell ref="AS54:AT54"/>
    <mergeCell ref="AU54:AV54"/>
    <mergeCell ref="AW54:AX54"/>
    <mergeCell ref="AY54:AZ54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0:AJ50"/>
    <mergeCell ref="AK50:AL50"/>
    <mergeCell ref="AM50:AN50"/>
    <mergeCell ref="AO50:AP50"/>
    <mergeCell ref="AQ52:AR52"/>
    <mergeCell ref="AS52:AT52"/>
    <mergeCell ref="AU52:AV52"/>
    <mergeCell ref="AW52:AX52"/>
    <mergeCell ref="AY52:AZ52"/>
    <mergeCell ref="AI52:AJ52"/>
    <mergeCell ref="AK52:AL52"/>
    <mergeCell ref="AM52:AN52"/>
    <mergeCell ref="AO52:AP52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Q49:AR49"/>
    <mergeCell ref="AS49:AT49"/>
    <mergeCell ref="AU49:AV49"/>
    <mergeCell ref="AW49:AX49"/>
    <mergeCell ref="AY49:AZ49"/>
    <mergeCell ref="BA49:BB49"/>
    <mergeCell ref="AQ50:AR50"/>
    <mergeCell ref="AS50:AT50"/>
    <mergeCell ref="AU50:AV50"/>
    <mergeCell ref="AW50:AX50"/>
    <mergeCell ref="AY50:AZ50"/>
    <mergeCell ref="BA50:BB50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S55:AT55"/>
    <mergeCell ref="AU55:AV55"/>
    <mergeCell ref="AW55:AX55"/>
    <mergeCell ref="AY55:AZ55"/>
    <mergeCell ref="BA55:BB55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O70:AP70"/>
    <mergeCell ref="AQ70:AR70"/>
    <mergeCell ref="AS70:AT70"/>
    <mergeCell ref="V6:AA6"/>
    <mergeCell ref="AH6:AN6"/>
    <mergeCell ref="AC70:AD70"/>
    <mergeCell ref="AE70:AF70"/>
    <mergeCell ref="AG70:AH70"/>
    <mergeCell ref="AI70:AJ70"/>
    <mergeCell ref="AK70:AL70"/>
    <mergeCell ref="AM70:AN70"/>
    <mergeCell ref="AK69:AL69"/>
    <mergeCell ref="AM69:AN69"/>
    <mergeCell ref="AO69:AP69"/>
    <mergeCell ref="AQ69:AR69"/>
    <mergeCell ref="AS69:AT69"/>
    <mergeCell ref="AO67:AP67"/>
    <mergeCell ref="AQ67:AR67"/>
    <mergeCell ref="AS67:AT67"/>
    <mergeCell ref="Y68:Z68"/>
    <mergeCell ref="AA68:AB68"/>
    <mergeCell ref="AC68:AD68"/>
    <mergeCell ref="AE68:AF68"/>
    <mergeCell ref="AC67:AD67"/>
    <mergeCell ref="D70:T70"/>
    <mergeCell ref="U70:V70"/>
    <mergeCell ref="W70:X70"/>
    <mergeCell ref="Y70:Z70"/>
    <mergeCell ref="AA70:AB70"/>
    <mergeCell ref="AS68:AT68"/>
    <mergeCell ref="D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G68:AH68"/>
    <mergeCell ref="AI68:AJ68"/>
    <mergeCell ref="AK68:AL68"/>
    <mergeCell ref="AM68:AN68"/>
    <mergeCell ref="AO68:AP68"/>
    <mergeCell ref="AQ68:AR68"/>
    <mergeCell ref="D68:T68"/>
    <mergeCell ref="U68:V68"/>
    <mergeCell ref="W68:X68"/>
    <mergeCell ref="AE67:AF67"/>
    <mergeCell ref="AG67:AH67"/>
    <mergeCell ref="AI67:AJ67"/>
    <mergeCell ref="AK67:AL67"/>
    <mergeCell ref="AM67:AN67"/>
    <mergeCell ref="D67:F67"/>
    <mergeCell ref="G67:T67"/>
    <mergeCell ref="U67:V67"/>
    <mergeCell ref="W67:X67"/>
    <mergeCell ref="Y67:Z67"/>
    <mergeCell ref="AA67:AB67"/>
    <mergeCell ref="AI66:AJ66"/>
    <mergeCell ref="AK66:AL66"/>
    <mergeCell ref="AM66:AN66"/>
    <mergeCell ref="AO66:AP66"/>
    <mergeCell ref="AQ66:AR66"/>
    <mergeCell ref="AS66:AT66"/>
    <mergeCell ref="AS64:AT64"/>
    <mergeCell ref="AG64:AH64"/>
    <mergeCell ref="AI64:AJ64"/>
    <mergeCell ref="AK64:AL64"/>
    <mergeCell ref="AM64:AN64"/>
    <mergeCell ref="AO64:AP64"/>
    <mergeCell ref="AQ64:AR64"/>
    <mergeCell ref="AI65:AJ65"/>
    <mergeCell ref="AK65:AL65"/>
    <mergeCell ref="AM65:AN65"/>
    <mergeCell ref="AO65:AP65"/>
    <mergeCell ref="AQ65:AR65"/>
    <mergeCell ref="AS65:AT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D64:F64"/>
    <mergeCell ref="G64:T64"/>
    <mergeCell ref="U64:V64"/>
    <mergeCell ref="W64:X64"/>
    <mergeCell ref="Y64:Z64"/>
    <mergeCell ref="AA64:AB64"/>
    <mergeCell ref="AC64:AD64"/>
    <mergeCell ref="AE64:AF64"/>
    <mergeCell ref="AE63:AF63"/>
    <mergeCell ref="D63:F63"/>
    <mergeCell ref="G63:T63"/>
    <mergeCell ref="U63:V63"/>
    <mergeCell ref="W63:X63"/>
    <mergeCell ref="Y63:Z63"/>
    <mergeCell ref="AA63:AB63"/>
    <mergeCell ref="AC63:AD63"/>
    <mergeCell ref="AQ63:AR63"/>
    <mergeCell ref="AS63:AT63"/>
    <mergeCell ref="AG63:AH63"/>
    <mergeCell ref="AI63:AJ63"/>
    <mergeCell ref="AK63:AL63"/>
    <mergeCell ref="AM63:AN63"/>
    <mergeCell ref="AO63:AP63"/>
    <mergeCell ref="AI60:AJ60"/>
    <mergeCell ref="AK60:AL60"/>
    <mergeCell ref="AM60:AN60"/>
    <mergeCell ref="AO60:AP60"/>
    <mergeCell ref="AQ60:AR60"/>
    <mergeCell ref="AS60:AT60"/>
    <mergeCell ref="D61:BB61"/>
    <mergeCell ref="AU63:AV63"/>
    <mergeCell ref="AW63:AX63"/>
    <mergeCell ref="AY63:AZ63"/>
    <mergeCell ref="BA63:BB63"/>
    <mergeCell ref="AQ59:AR59"/>
    <mergeCell ref="AS59:AT59"/>
    <mergeCell ref="D60:T60"/>
    <mergeCell ref="U60:V60"/>
    <mergeCell ref="W60:X60"/>
    <mergeCell ref="Y60:Z60"/>
    <mergeCell ref="AA60:AB60"/>
    <mergeCell ref="AC60:AD60"/>
    <mergeCell ref="AE60:AF60"/>
    <mergeCell ref="AG60:AH60"/>
    <mergeCell ref="AE59:AF59"/>
    <mergeCell ref="AG59:AH59"/>
    <mergeCell ref="AI59:AJ59"/>
    <mergeCell ref="AK59:AL59"/>
    <mergeCell ref="AM59:AN59"/>
    <mergeCell ref="AO59:AP59"/>
    <mergeCell ref="D59:T59"/>
    <mergeCell ref="U59:V59"/>
    <mergeCell ref="W59:X59"/>
    <mergeCell ref="Y59:Z59"/>
    <mergeCell ref="AA59:AB59"/>
    <mergeCell ref="AC59:AD59"/>
    <mergeCell ref="AE58:AF58"/>
    <mergeCell ref="AO47:AP47"/>
    <mergeCell ref="AQ47:AR47"/>
    <mergeCell ref="AG58:AH58"/>
    <mergeCell ref="AI58:AJ58"/>
    <mergeCell ref="AK58:AL58"/>
    <mergeCell ref="AM58:AN58"/>
    <mergeCell ref="AO58:AP58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I49:AJ49"/>
    <mergeCell ref="AK49:AL49"/>
    <mergeCell ref="AM49:AN49"/>
    <mergeCell ref="AO49:AP49"/>
    <mergeCell ref="AS47:AT47"/>
    <mergeCell ref="D58:F58"/>
    <mergeCell ref="G58:T58"/>
    <mergeCell ref="U58:V58"/>
    <mergeCell ref="W58:X58"/>
    <mergeCell ref="Y58:Z58"/>
    <mergeCell ref="AA58:AB58"/>
    <mergeCell ref="AC58:AD58"/>
    <mergeCell ref="AC47:AD47"/>
    <mergeCell ref="AE47:AF47"/>
    <mergeCell ref="AG47:AH47"/>
    <mergeCell ref="AI47:AJ47"/>
    <mergeCell ref="AK47:AL47"/>
    <mergeCell ref="AM47:AN47"/>
    <mergeCell ref="D47:F47"/>
    <mergeCell ref="G47:T47"/>
    <mergeCell ref="U47:V47"/>
    <mergeCell ref="W47:X47"/>
    <mergeCell ref="Y47:Z47"/>
    <mergeCell ref="AA47:AB47"/>
    <mergeCell ref="AQ58:AR58"/>
    <mergeCell ref="AS58:AT58"/>
    <mergeCell ref="D55:F55"/>
    <mergeCell ref="G55:T55"/>
    <mergeCell ref="D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Y43:Z43"/>
    <mergeCell ref="AA43:AB43"/>
    <mergeCell ref="AC43:AD43"/>
    <mergeCell ref="AK45:AL45"/>
    <mergeCell ref="AM45:AN45"/>
    <mergeCell ref="AO45:AP45"/>
    <mergeCell ref="AQ45:AR45"/>
    <mergeCell ref="AS45:AT45"/>
    <mergeCell ref="AS44:AT44"/>
    <mergeCell ref="AG44:AH44"/>
    <mergeCell ref="AI44:AJ44"/>
    <mergeCell ref="AK44:AL44"/>
    <mergeCell ref="AM44:AN44"/>
    <mergeCell ref="AO44:AP44"/>
    <mergeCell ref="AQ44:AR44"/>
    <mergeCell ref="AG42:AH42"/>
    <mergeCell ref="AI42:AJ42"/>
    <mergeCell ref="AK42:AL42"/>
    <mergeCell ref="AM42:AN42"/>
    <mergeCell ref="AQ43:AR43"/>
    <mergeCell ref="AS43:AT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E43:AF43"/>
    <mergeCell ref="AG43:AH43"/>
    <mergeCell ref="AI43:AJ43"/>
    <mergeCell ref="AK43:AL43"/>
    <mergeCell ref="AM43:AN43"/>
    <mergeCell ref="AO43:AP43"/>
    <mergeCell ref="D43:F43"/>
    <mergeCell ref="G43:T43"/>
    <mergeCell ref="U43:V43"/>
    <mergeCell ref="W43:X43"/>
    <mergeCell ref="AW41:AX41"/>
    <mergeCell ref="AY41:AZ41"/>
    <mergeCell ref="BA41:BB41"/>
    <mergeCell ref="AU42:AV42"/>
    <mergeCell ref="AW42:AX42"/>
    <mergeCell ref="AY42:AZ42"/>
    <mergeCell ref="BA42:BB42"/>
    <mergeCell ref="D40:BB40"/>
    <mergeCell ref="AS41:AT41"/>
    <mergeCell ref="D42:F42"/>
    <mergeCell ref="G42:T42"/>
    <mergeCell ref="U42:V42"/>
    <mergeCell ref="W42:X42"/>
    <mergeCell ref="Y42:Z42"/>
    <mergeCell ref="AA42:AB42"/>
    <mergeCell ref="AA41:AB41"/>
    <mergeCell ref="AC41:AD41"/>
    <mergeCell ref="AE41:AF41"/>
    <mergeCell ref="AG41:AH41"/>
    <mergeCell ref="AI41:AJ41"/>
    <mergeCell ref="AK41:AL41"/>
    <mergeCell ref="AO42:AP42"/>
    <mergeCell ref="AQ42:AR42"/>
    <mergeCell ref="AS42:AT42"/>
    <mergeCell ref="Q29:R29"/>
    <mergeCell ref="U32:AF32"/>
    <mergeCell ref="AI32:AT32"/>
    <mergeCell ref="E29:F29"/>
    <mergeCell ref="G29:H29"/>
    <mergeCell ref="I29:J29"/>
    <mergeCell ref="K29:L29"/>
    <mergeCell ref="M29:N29"/>
    <mergeCell ref="O29:P29"/>
    <mergeCell ref="D32:F37"/>
    <mergeCell ref="BC26:BD27"/>
    <mergeCell ref="E27:F27"/>
    <mergeCell ref="G27:H27"/>
    <mergeCell ref="I27:J27"/>
    <mergeCell ref="K27:L27"/>
    <mergeCell ref="M27:N27"/>
    <mergeCell ref="O27:P27"/>
    <mergeCell ref="Q27:R27"/>
    <mergeCell ref="E28:F28"/>
    <mergeCell ref="G28:H28"/>
    <mergeCell ref="I28:J28"/>
    <mergeCell ref="K28:L28"/>
    <mergeCell ref="M28:N28"/>
    <mergeCell ref="O28:P28"/>
    <mergeCell ref="Q28:R28"/>
    <mergeCell ref="AD26:AF27"/>
    <mergeCell ref="BC25:BD25"/>
    <mergeCell ref="E26:F26"/>
    <mergeCell ref="G26:H26"/>
    <mergeCell ref="I26:J26"/>
    <mergeCell ref="K26:L26"/>
    <mergeCell ref="M26:N26"/>
    <mergeCell ref="O26:P26"/>
    <mergeCell ref="Q26:R26"/>
    <mergeCell ref="U26:Z27"/>
    <mergeCell ref="AA26:AC27"/>
    <mergeCell ref="Q25:R25"/>
    <mergeCell ref="U25:Z25"/>
    <mergeCell ref="AA25:AC25"/>
    <mergeCell ref="AD25:AF25"/>
    <mergeCell ref="AJ25:AQ25"/>
    <mergeCell ref="AR25:BB25"/>
    <mergeCell ref="E25:F25"/>
    <mergeCell ref="G25:H25"/>
    <mergeCell ref="I25:J25"/>
    <mergeCell ref="K25:L25"/>
    <mergeCell ref="M25:N25"/>
    <mergeCell ref="O25:P25"/>
    <mergeCell ref="AJ26:AQ27"/>
    <mergeCell ref="AR26:BB27"/>
    <mergeCell ref="O2:AY2"/>
    <mergeCell ref="O3:AY3"/>
    <mergeCell ref="O4:AY4"/>
    <mergeCell ref="O5:AY5"/>
    <mergeCell ref="B8:L8"/>
    <mergeCell ref="R12:AM12"/>
    <mergeCell ref="AJ24:BD24"/>
    <mergeCell ref="AN17:AQ17"/>
    <mergeCell ref="AR17:AU17"/>
    <mergeCell ref="D24:R24"/>
    <mergeCell ref="U24:AF24"/>
    <mergeCell ref="D16:BD16"/>
    <mergeCell ref="D17:D18"/>
    <mergeCell ref="E17:H17"/>
    <mergeCell ref="I17:M17"/>
    <mergeCell ref="N17:R17"/>
    <mergeCell ref="S17:V17"/>
    <mergeCell ref="W17:Z17"/>
    <mergeCell ref="AA17:AD17"/>
    <mergeCell ref="AE17:AH17"/>
    <mergeCell ref="AI17:AM17"/>
    <mergeCell ref="AV17:AZ17"/>
    <mergeCell ref="BA17:BD17"/>
    <mergeCell ref="AI74:AT74"/>
    <mergeCell ref="AI71:AT71"/>
    <mergeCell ref="AI72:AT72"/>
    <mergeCell ref="G32:T37"/>
    <mergeCell ref="W33:X37"/>
    <mergeCell ref="AC33:AD37"/>
    <mergeCell ref="AE33:AF37"/>
    <mergeCell ref="AG32:AH37"/>
    <mergeCell ref="AI33:AJ37"/>
    <mergeCell ref="AS33:AT37"/>
    <mergeCell ref="AK34:AL37"/>
    <mergeCell ref="AM34:AN37"/>
    <mergeCell ref="AO34:AP37"/>
    <mergeCell ref="AQ34:AR37"/>
    <mergeCell ref="AA33:AB37"/>
    <mergeCell ref="U33:V37"/>
    <mergeCell ref="Y33:Z37"/>
    <mergeCell ref="AK33:AR33"/>
    <mergeCell ref="AO38:AP38"/>
    <mergeCell ref="U38:V38"/>
    <mergeCell ref="W38:X38"/>
    <mergeCell ref="Y38:Z38"/>
    <mergeCell ref="AA38:AB38"/>
    <mergeCell ref="AM41:AN41"/>
    <mergeCell ref="AU32:BB32"/>
    <mergeCell ref="AI73:AT73"/>
    <mergeCell ref="AQ38:AR38"/>
    <mergeCell ref="AS38:AT38"/>
    <mergeCell ref="D41:F41"/>
    <mergeCell ref="G41:T41"/>
    <mergeCell ref="U41:V41"/>
    <mergeCell ref="W41:X41"/>
    <mergeCell ref="Y41:Z41"/>
    <mergeCell ref="AC38:AD38"/>
    <mergeCell ref="AE38:AF38"/>
    <mergeCell ref="AG38:AH38"/>
    <mergeCell ref="AI38:AJ38"/>
    <mergeCell ref="AK38:AL38"/>
    <mergeCell ref="AM38:AN38"/>
    <mergeCell ref="D38:F38"/>
    <mergeCell ref="G38:T38"/>
    <mergeCell ref="AU35:AV35"/>
    <mergeCell ref="AC42:AD42"/>
    <mergeCell ref="AE42:AF42"/>
    <mergeCell ref="AO41:AP41"/>
    <mergeCell ref="AQ41:AR41"/>
    <mergeCell ref="D39:BB39"/>
    <mergeCell ref="AU41:AV41"/>
    <mergeCell ref="AW35:AX35"/>
    <mergeCell ref="AY35:AZ35"/>
    <mergeCell ref="BA35:BB35"/>
    <mergeCell ref="AU33:AX33"/>
    <mergeCell ref="AY33:BB33"/>
    <mergeCell ref="AU38:AV38"/>
    <mergeCell ref="AW38:AX38"/>
    <mergeCell ref="AY38:AZ38"/>
    <mergeCell ref="BA38:BB38"/>
    <mergeCell ref="AU37:AV37"/>
    <mergeCell ref="AW37:AX37"/>
    <mergeCell ref="AY37:AZ37"/>
    <mergeCell ref="BA37:BB37"/>
    <mergeCell ref="AU36:BB36"/>
    <mergeCell ref="AU34:BB34"/>
    <mergeCell ref="AU59:AV59"/>
    <mergeCell ref="AW59:AX59"/>
    <mergeCell ref="AY59:AZ59"/>
    <mergeCell ref="BA59:BB59"/>
    <mergeCell ref="AU60:AV60"/>
    <mergeCell ref="AW60:AX60"/>
    <mergeCell ref="AY60:AZ60"/>
    <mergeCell ref="BA60:BB60"/>
    <mergeCell ref="AU47:AV47"/>
    <mergeCell ref="AW47:AX47"/>
    <mergeCell ref="AY47:AZ47"/>
    <mergeCell ref="BA47:BB47"/>
    <mergeCell ref="AU58:AV58"/>
    <mergeCell ref="AW58:AX58"/>
    <mergeCell ref="AY58:AZ58"/>
    <mergeCell ref="BA58:BB58"/>
    <mergeCell ref="BA51:BB51"/>
    <mergeCell ref="BA52:BB52"/>
    <mergeCell ref="BA53:BB53"/>
    <mergeCell ref="BA54:BB54"/>
    <mergeCell ref="BA56:BB56"/>
    <mergeCell ref="BA57:BB57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AU45:AV45"/>
    <mergeCell ref="AW45:AX45"/>
    <mergeCell ref="AY45:AZ45"/>
    <mergeCell ref="BA45:BB45"/>
    <mergeCell ref="AY69:AZ69"/>
    <mergeCell ref="BA69:BB69"/>
    <mergeCell ref="AU70:AV70"/>
    <mergeCell ref="AW70:AX70"/>
    <mergeCell ref="AY70:AZ70"/>
    <mergeCell ref="BA70:BB70"/>
    <mergeCell ref="AU64:AV64"/>
    <mergeCell ref="AW64:AX64"/>
    <mergeCell ref="AY64:AZ64"/>
    <mergeCell ref="BA64:BB64"/>
    <mergeCell ref="AU66:AV66"/>
    <mergeCell ref="AW66:AX66"/>
    <mergeCell ref="AY66:AZ66"/>
    <mergeCell ref="BA66:BB66"/>
    <mergeCell ref="AU67:AV67"/>
    <mergeCell ref="AW67:AX67"/>
    <mergeCell ref="AY67:AZ67"/>
    <mergeCell ref="BA67:BB67"/>
    <mergeCell ref="BA65:BB65"/>
    <mergeCell ref="AU65:AV65"/>
    <mergeCell ref="AW65:AX65"/>
    <mergeCell ref="AY65:AZ65"/>
    <mergeCell ref="AU74:AV74"/>
    <mergeCell ref="AW74:AX74"/>
    <mergeCell ref="AY74:AZ74"/>
    <mergeCell ref="BA74:BB74"/>
    <mergeCell ref="D62:BB62"/>
    <mergeCell ref="D46:BB46"/>
    <mergeCell ref="AU71:AV71"/>
    <mergeCell ref="AW71:AX71"/>
    <mergeCell ref="AY71:AZ71"/>
    <mergeCell ref="BA71:BB71"/>
    <mergeCell ref="AU72:AV72"/>
    <mergeCell ref="AW72:AX72"/>
    <mergeCell ref="AY72:AZ72"/>
    <mergeCell ref="BA72:BB72"/>
    <mergeCell ref="AU73:AV73"/>
    <mergeCell ref="AW73:AX73"/>
    <mergeCell ref="AY73:AZ73"/>
    <mergeCell ref="BA73:BB73"/>
    <mergeCell ref="AU68:AV68"/>
    <mergeCell ref="AW68:AX68"/>
    <mergeCell ref="AY68:AZ68"/>
    <mergeCell ref="BA68:BB68"/>
    <mergeCell ref="AU69:AV69"/>
    <mergeCell ref="AW69:AX69"/>
  </mergeCells>
  <pageMargins left="0.31496062992125984" right="0" top="0" bottom="0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CUR-Master-P 2022</vt:lpstr>
      <vt:lpstr>'CUR-Master-P 2022'!Область_печати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NATA</cp:lastModifiedBy>
  <dcterms:created xsi:type="dcterms:W3CDTF">2017-06-22T13:15:10Z</dcterms:created>
  <dcterms:modified xsi:type="dcterms:W3CDTF">2023-10-02T17:17:04Z</dcterms:modified>
</cp:coreProperties>
</file>