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activeTab="0"/>
  </bookViews>
  <sheets>
    <sheet name="РНП 1курс бак за НП 2020 " sheetId="1" r:id="rId1"/>
  </sheets>
  <definedNames>
    <definedName name="_xlnm.Print_Area" localSheetId="0">'РНП 1курс бак за НП 2020 '!$A$1:$BH$74</definedName>
  </definedNames>
  <calcPr fullCalcOnLoad="1"/>
</workbook>
</file>

<file path=xl/sharedStrings.xml><?xml version="1.0" encoding="utf-8"?>
<sst xmlns="http://schemas.openxmlformats.org/spreadsheetml/2006/main" count="154" uniqueCount="122">
  <si>
    <t>РОБОЧИЙ   НАВЧАЛЬНИЙ   ПЛАН</t>
  </si>
  <si>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</si>
  <si>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</si>
  <si>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</si>
  <si>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</si>
  <si>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</si>
  <si>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</si>
  <si>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</si>
  <si>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</si>
  <si>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</si>
  <si>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</si>
  <si>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</si>
  <si>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</si>
  <si>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</si>
  <si>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</si>
  <si>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</si>
  <si>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</si>
  <si>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</si>
  <si>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</si>
  <si>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</si>
  <si>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</si>
  <si>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</si>
  <si>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</si>
  <si>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</si>
  <si>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</si>
  <si>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</si>
  <si>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</si>
  <si>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</si>
  <si>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</si>
  <si>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</si>
  <si>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</si>
  <si>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</si>
  <si>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</si>
  <si>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</si>
  <si>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</si>
  <si>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</si>
  <si>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/</t>
  </si>
  <si>
    <t>семестр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</si>
  <si>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</si>
  <si>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</si>
  <si>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</si>
  <si>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</si>
  <si>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</si>
  <si>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</si>
  <si>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</si>
  <si>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3 роки 10 міс.(4 н.р)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</si>
  <si>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</si>
  <si>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</si>
  <si>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</si>
  <si>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</si>
  <si>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</si>
  <si>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Лекції  </t>
  </si>
  <si>
    <t>за  НП</t>
  </si>
  <si>
    <t>з урахуван. Інд занять</t>
  </si>
  <si>
    <r>
      <t xml:space="preserve">"_____"_________________ </t>
    </r>
    <r>
      <rPr>
        <b/>
        <sz val="26"/>
        <rFont val="Arial"/>
        <family val="2"/>
      </rPr>
      <t>2020 р.</t>
    </r>
  </si>
  <si>
    <t xml:space="preserve"> за  освітньо-  професійною  програмою                                          (назва)</t>
  </si>
  <si>
    <t>очна (денна)</t>
  </si>
  <si>
    <t>1. НОРМАТИВНІ  освітні  компоненти</t>
  </si>
  <si>
    <t>І.1. Цикл загальної  підготовки</t>
  </si>
  <si>
    <t>Разом нормативних ОК циклу загальної підготовки</t>
  </si>
  <si>
    <t xml:space="preserve"> І.2.  Цикл  професійної підготовки</t>
  </si>
  <si>
    <t>Разом нормативних ОК циклу професійної  підготовки</t>
  </si>
  <si>
    <t>ВСЬОГО   нормативних: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</si>
  <si>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</si>
  <si>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</si>
  <si>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</si>
  <si>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>я</t>
  </si>
  <si>
    <t xml:space="preserve">                  _________________Анатолій МЕЛЬНИЧЕНКО                                       </t>
  </si>
  <si>
    <t xml:space="preserve">на 2020/ 2021 навчальний рік   </t>
  </si>
  <si>
    <t>прийом 2020 року</t>
  </si>
  <si>
    <t>051 Економіка</t>
  </si>
  <si>
    <t>ФММ</t>
  </si>
  <si>
    <t xml:space="preserve">бакалавр з економіки </t>
  </si>
  <si>
    <t>Менеджмент</t>
  </si>
  <si>
    <t>Маркетинг</t>
  </si>
  <si>
    <t>Історія економіки та економічної думки</t>
  </si>
  <si>
    <t xml:space="preserve">Математика для економістів: Вища математика 1 </t>
  </si>
  <si>
    <t xml:space="preserve">Математика для економістів: Вища математика 2 </t>
  </si>
  <si>
    <t>Інформатика: Інформатика 1</t>
  </si>
  <si>
    <t>Інформатика: Інформатика 2</t>
  </si>
  <si>
    <t>Української мови, літератури та культури</t>
  </si>
  <si>
    <t>Англійської мови гуманітарного спрямування № 3</t>
  </si>
  <si>
    <t>Міжнародної економіки</t>
  </si>
  <si>
    <t>Математичного моделювання економічних систем</t>
  </si>
  <si>
    <t>Менеджменту</t>
  </si>
  <si>
    <t>Промислового маркетингу</t>
  </si>
  <si>
    <t>Економічна теорія</t>
  </si>
  <si>
    <t>Мікроекономіка</t>
  </si>
  <si>
    <t>Макроекономіка</t>
  </si>
  <si>
    <t xml:space="preserve">Гроші і кредит   </t>
  </si>
  <si>
    <t>Економіки і підприємництва</t>
  </si>
  <si>
    <t>Теоретичної та прикладної економіки</t>
  </si>
  <si>
    <t>Історія української культури</t>
  </si>
  <si>
    <t>Фізичне виховання</t>
  </si>
  <si>
    <t>Історії</t>
  </si>
  <si>
    <t>Фізичного виховання</t>
  </si>
  <si>
    <t>Українська мова за професійним спрямуванням</t>
  </si>
  <si>
    <t>ЕП, ММЕС, МЕ, ТПЕ</t>
  </si>
  <si>
    <t xml:space="preserve">Регіональна економіка </t>
  </si>
  <si>
    <t xml:space="preserve"> Оптимізаційні методи та моделі</t>
  </si>
  <si>
    <t>Олег ГАВРИШ</t>
  </si>
  <si>
    <t>Іноземна мова: Практичний курс іноземної мови І</t>
  </si>
  <si>
    <t>УС-01 (20+16), УЕ-01 (19+12),  УК-01 (18+15), УП-01 (10+5)</t>
  </si>
  <si>
    <t xml:space="preserve"> Декан факультету</t>
  </si>
  <si>
    <t xml:space="preserve">Економіка бізнес-підприємства,                                                                           Економічна кібернетика,                                                                                                    Міжнародна економіка,                                                                                                                    Управління персоналом та економіка праці                                                                                           
</t>
  </si>
  <si>
    <t>Лабораторні</t>
  </si>
  <si>
    <t>Практ.
(комп.практ)</t>
  </si>
  <si>
    <t>1 курс</t>
  </si>
  <si>
    <t>Освітній  ступiнь</t>
  </si>
  <si>
    <t>Ухвалено на засіданні Вченої ради факультету, ПРОТОКОЛ № 8 від 27. 04. 2020 р.</t>
  </si>
  <si>
    <t>(підпис)</t>
  </si>
  <si>
    <t>П.І.Б.</t>
  </si>
  <si>
    <t>Завідувач кафедри МЕ</t>
  </si>
  <si>
    <t xml:space="preserve">В.О. завідувача кафедри ТПЕ </t>
  </si>
  <si>
    <t>Завідувач кафедри ПМ</t>
  </si>
  <si>
    <t xml:space="preserve">Завідувач кафедри  ММЕС   </t>
  </si>
  <si>
    <t xml:space="preserve">В.о. завідувача кафедри  ЕП                                         </t>
  </si>
  <si>
    <t>/Сергій ВОЙТКО/</t>
  </si>
  <si>
    <t>/Володимир КАПУСТЯН/</t>
  </si>
  <si>
    <t>/Петро КРУШ/</t>
  </si>
  <si>
    <t>/Олена ШЕВЧУК/</t>
  </si>
  <si>
    <t>/Сергій СОЛНЦЕВ/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</si>
</sst>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]dddd\,\ d\ mmmm\ yyyy\ &quot;г&quot;\.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20"/>
      <name val="Arial Cyr"/>
      <family val="0"/>
    </font>
    <font>
      <b/>
      <sz val="18"/>
      <name val="Arial"/>
      <family val="2"/>
    </font>
    <font>
      <b/>
      <i/>
      <sz val="12"/>
      <name val="Arial"/>
      <family val="2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"/>
      <family val="2"/>
    </font>
    <font>
      <b/>
      <i/>
      <sz val="26"/>
      <name val="Arial"/>
      <family val="2"/>
    </font>
    <font>
      <b/>
      <sz val="32"/>
      <name val="Arial Cyr"/>
      <family val="0"/>
    </font>
    <font>
      <b/>
      <sz val="16"/>
      <name val="Arial Cyr"/>
      <family val="0"/>
    </font>
    <font>
      <sz val="16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26" fillId="0" borderId="12" xfId="0" applyNumberFormat="1" applyFont="1" applyFill="1" applyBorder="1" applyAlignment="1">
      <alignment horizontal="center" vertical="center" wrapText="1" shrinkToFit="1"/>
    </xf>
    <xf numFmtId="0" fontId="26" fillId="0" borderId="13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26" fillId="0" borderId="14" xfId="0" applyNumberFormat="1" applyFont="1" applyFill="1" applyBorder="1" applyAlignment="1">
      <alignment horizontal="center" vertical="center" wrapText="1" shrinkToFit="1"/>
    </xf>
    <xf numFmtId="0" fontId="26" fillId="0" borderId="15" xfId="0" applyNumberFormat="1" applyFont="1" applyFill="1" applyBorder="1" applyAlignment="1">
      <alignment horizontal="center" vertical="center" wrapText="1" shrinkToFit="1"/>
    </xf>
    <xf numFmtId="0" fontId="20" fillId="0" borderId="16" xfId="0" applyFont="1" applyFill="1" applyBorder="1" applyAlignment="1">
      <alignment horizontal="center" vertical="center" textRotation="90" wrapText="1"/>
    </xf>
    <xf numFmtId="0" fontId="30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justify"/>
    </xf>
    <xf numFmtId="0" fontId="0" fillId="0" borderId="0" xfId="0" applyFill="1" applyAlignment="1">
      <alignment/>
    </xf>
    <xf numFmtId="0" fontId="30" fillId="0" borderId="0" xfId="0" applyFont="1" applyFill="1" applyBorder="1" applyAlignment="1">
      <alignment vertical="justify"/>
    </xf>
    <xf numFmtId="0" fontId="13" fillId="0" borderId="17" xfId="0" applyFont="1" applyFill="1" applyBorder="1" applyAlignment="1">
      <alignment vertical="justify" wrapText="1"/>
    </xf>
    <xf numFmtId="49" fontId="18" fillId="0" borderId="0" xfId="0" applyNumberFormat="1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center" vertical="justify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18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/>
    </xf>
    <xf numFmtId="49" fontId="1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0" fillId="0" borderId="21" xfId="0" applyFont="1" applyFill="1" applyBorder="1" applyAlignment="1">
      <alignment horizontal="center" vertical="center" textRotation="90"/>
    </xf>
    <xf numFmtId="0" fontId="17" fillId="0" borderId="19" xfId="0" applyFont="1" applyFill="1" applyBorder="1" applyAlignment="1">
      <alignment vertical="top"/>
    </xf>
    <xf numFmtId="0" fontId="14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/>
    </xf>
    <xf numFmtId="0" fontId="13" fillId="0" borderId="26" xfId="0" applyNumberFormat="1" applyFont="1" applyFill="1" applyBorder="1" applyAlignment="1">
      <alignment horizontal="center" vertical="center"/>
    </xf>
    <xf numFmtId="0" fontId="13" fillId="0" borderId="27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/>
    </xf>
    <xf numFmtId="0" fontId="17" fillId="0" borderId="28" xfId="0" applyFont="1" applyFill="1" applyBorder="1" applyAlignment="1">
      <alignment vertical="top"/>
    </xf>
    <xf numFmtId="0" fontId="17" fillId="0" borderId="29" xfId="0" applyFont="1" applyFill="1" applyBorder="1" applyAlignment="1">
      <alignment vertical="top"/>
    </xf>
    <xf numFmtId="0" fontId="17" fillId="0" borderId="30" xfId="0" applyFont="1" applyFill="1" applyBorder="1" applyAlignment="1">
      <alignment vertical="top"/>
    </xf>
    <xf numFmtId="0" fontId="17" fillId="0" borderId="30" xfId="0" applyFont="1" applyFill="1" applyBorder="1" applyAlignment="1">
      <alignment/>
    </xf>
    <xf numFmtId="0" fontId="14" fillId="0" borderId="31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0" fontId="30" fillId="0" borderId="31" xfId="0" applyNumberFormat="1" applyFont="1" applyFill="1" applyBorder="1" applyAlignment="1">
      <alignment horizontal="center" vertical="center" wrapText="1" shrinkToFit="1"/>
    </xf>
    <xf numFmtId="0" fontId="30" fillId="0" borderId="12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3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4" fillId="0" borderId="3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vertical="center" wrapText="1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 wrapText="1" shrinkToFit="1"/>
    </xf>
    <xf numFmtId="0" fontId="30" fillId="0" borderId="14" xfId="0" applyFont="1" applyFill="1" applyBorder="1" applyAlignment="1">
      <alignment horizontal="center" vertical="center"/>
    </xf>
    <xf numFmtId="0" fontId="26" fillId="0" borderId="14" xfId="0" applyNumberFormat="1" applyFont="1" applyFill="1" applyBorder="1" applyAlignment="1">
      <alignment horizontal="center" vertical="center" wrapText="1" shrinkToFit="1"/>
    </xf>
    <xf numFmtId="0" fontId="26" fillId="0" borderId="15" xfId="0" applyNumberFormat="1" applyFont="1" applyFill="1" applyBorder="1" applyAlignment="1">
      <alignment horizontal="center" vertical="center" wrapText="1" shrinkToFi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30" fillId="0" borderId="41" xfId="0" applyNumberFormat="1" applyFont="1" applyFill="1" applyBorder="1" applyAlignment="1">
      <alignment horizontal="center" vertical="center" wrapText="1" shrinkToFit="1"/>
    </xf>
    <xf numFmtId="0" fontId="30" fillId="0" borderId="41" xfId="0" applyNumberFormat="1" applyFont="1" applyFill="1" applyBorder="1" applyAlignment="1">
      <alignment horizontal="center" vertical="center" wrapText="1" shrinkToFit="1"/>
    </xf>
    <xf numFmtId="0" fontId="14" fillId="0" borderId="37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 wrapText="1"/>
    </xf>
    <xf numFmtId="0" fontId="30" fillId="0" borderId="39" xfId="0" applyFont="1" applyFill="1" applyBorder="1" applyAlignment="1">
      <alignment horizontal="center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42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center" vertical="center" wrapText="1" shrinkToFit="1"/>
    </xf>
    <xf numFmtId="0" fontId="30" fillId="0" borderId="30" xfId="0" applyFont="1" applyFill="1" applyBorder="1" applyAlignment="1">
      <alignment horizontal="center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4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26" fillId="0" borderId="29" xfId="0" applyNumberFormat="1" applyFont="1" applyFill="1" applyBorder="1" applyAlignment="1">
      <alignment horizontal="center" vertical="center" wrapText="1" shrinkToFit="1"/>
    </xf>
    <xf numFmtId="0" fontId="26" fillId="0" borderId="29" xfId="0" applyNumberFormat="1" applyFont="1" applyFill="1" applyBorder="1" applyAlignment="1">
      <alignment horizontal="center" vertical="center" wrapText="1" shrinkToFit="1"/>
    </xf>
    <xf numFmtId="0" fontId="26" fillId="0" borderId="52" xfId="0" applyNumberFormat="1" applyFont="1" applyFill="1" applyBorder="1" applyAlignment="1">
      <alignment horizontal="center" vertical="center" wrapText="1" shrinkToFit="1"/>
    </xf>
    <xf numFmtId="0" fontId="15" fillId="0" borderId="44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29" fillId="0" borderId="53" xfId="0" applyFont="1" applyFill="1" applyBorder="1" applyAlignment="1">
      <alignment/>
    </xf>
    <xf numFmtId="0" fontId="14" fillId="0" borderId="54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30" fillId="0" borderId="56" xfId="0" applyNumberFormat="1" applyFont="1" applyFill="1" applyBorder="1" applyAlignment="1">
      <alignment horizontal="center" vertical="center" wrapText="1" shrinkToFit="1"/>
    </xf>
    <xf numFmtId="0" fontId="15" fillId="0" borderId="57" xfId="0" applyFont="1" applyFill="1" applyBorder="1" applyAlignment="1">
      <alignment horizontal="center" vertical="center"/>
    </xf>
    <xf numFmtId="0" fontId="26" fillId="0" borderId="58" xfId="0" applyNumberFormat="1" applyFont="1" applyFill="1" applyBorder="1" applyAlignment="1">
      <alignment horizontal="center" vertical="center" wrapText="1" shrinkToFit="1"/>
    </xf>
    <xf numFmtId="0" fontId="26" fillId="0" borderId="59" xfId="0" applyNumberFormat="1" applyFont="1" applyFill="1" applyBorder="1" applyAlignment="1">
      <alignment horizontal="center" vertical="center" wrapText="1" shrinkToFit="1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29" fillId="0" borderId="55" xfId="0" applyFont="1" applyFill="1" applyBorder="1" applyAlignment="1">
      <alignment/>
    </xf>
    <xf numFmtId="0" fontId="14" fillId="0" borderId="61" xfId="0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 wrapText="1" shrinkToFit="1"/>
    </xf>
    <xf numFmtId="0" fontId="14" fillId="0" borderId="60" xfId="0" applyFont="1" applyFill="1" applyBorder="1" applyAlignment="1">
      <alignment horizontal="center" vertical="center"/>
    </xf>
    <xf numFmtId="0" fontId="14" fillId="0" borderId="6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/>
    </xf>
    <xf numFmtId="0" fontId="26" fillId="0" borderId="53" xfId="0" applyNumberFormat="1" applyFont="1" applyFill="1" applyBorder="1" applyAlignment="1">
      <alignment horizontal="left" vertical="center" wrapText="1" shrinkToFit="1"/>
    </xf>
    <xf numFmtId="0" fontId="14" fillId="0" borderId="33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26" fillId="0" borderId="49" xfId="0" applyNumberFormat="1" applyFont="1" applyFill="1" applyBorder="1" applyAlignment="1">
      <alignment horizontal="left" vertical="center" wrapText="1" shrinkToFi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0" fontId="26" fillId="0" borderId="63" xfId="0" applyNumberFormat="1" applyFont="1" applyFill="1" applyBorder="1" applyAlignment="1">
      <alignment horizontal="center" vertical="center" wrapText="1" shrinkToFi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9" fillId="0" borderId="60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9" fillId="0" borderId="57" xfId="0" applyFont="1" applyFill="1" applyBorder="1" applyAlignment="1">
      <alignment horizontal="center" vertical="center"/>
    </xf>
    <xf numFmtId="0" fontId="29" fillId="0" borderId="6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/>
    </xf>
    <xf numFmtId="0" fontId="14" fillId="0" borderId="26" xfId="0" applyNumberFormat="1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7" fillId="0" borderId="19" xfId="0" applyFont="1" applyFill="1" applyBorder="1" applyAlignment="1">
      <alignment/>
    </xf>
    <xf numFmtId="0" fontId="14" fillId="0" borderId="65" xfId="0" applyNumberFormat="1" applyFont="1" applyFill="1" applyBorder="1" applyAlignment="1">
      <alignment horizontal="center" vertical="center" wrapText="1" shrinkToFit="1"/>
    </xf>
    <xf numFmtId="0" fontId="14" fillId="0" borderId="26" xfId="0" applyNumberFormat="1" applyFont="1" applyFill="1" applyBorder="1" applyAlignment="1">
      <alignment horizontal="center" vertical="center" wrapText="1" shrinkToFit="1"/>
    </xf>
    <xf numFmtId="0" fontId="14" fillId="0" borderId="27" xfId="0" applyNumberFormat="1" applyFont="1" applyFill="1" applyBorder="1" applyAlignment="1">
      <alignment horizontal="center" vertical="center" wrapText="1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 shrinkToFit="1"/>
    </xf>
    <xf numFmtId="0" fontId="20" fillId="0" borderId="66" xfId="0" applyNumberFormat="1" applyFont="1" applyFill="1" applyBorder="1" applyAlignment="1">
      <alignment horizontal="center" vertical="center" shrinkToFit="1"/>
    </xf>
    <xf numFmtId="0" fontId="20" fillId="0" borderId="67" xfId="0" applyNumberFormat="1" applyFont="1" applyFill="1" applyBorder="1" applyAlignment="1">
      <alignment horizontal="center" vertical="center" shrinkToFit="1"/>
    </xf>
    <xf numFmtId="0" fontId="20" fillId="0" borderId="25" xfId="0" applyNumberFormat="1" applyFont="1" applyFill="1" applyBorder="1" applyAlignment="1">
      <alignment horizontal="center" vertical="center" shrinkToFit="1"/>
    </xf>
    <xf numFmtId="0" fontId="20" fillId="0" borderId="68" xfId="0" applyNumberFormat="1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46" xfId="0" applyFont="1" applyFill="1" applyBorder="1" applyAlignment="1">
      <alignment horizontal="center" vertical="top"/>
    </xf>
    <xf numFmtId="0" fontId="20" fillId="0" borderId="39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/>
    </xf>
    <xf numFmtId="0" fontId="17" fillId="0" borderId="42" xfId="0" applyFont="1" applyFill="1" applyBorder="1" applyAlignment="1">
      <alignment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20" fillId="0" borderId="36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0" fontId="8" fillId="0" borderId="52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9" fillId="0" borderId="39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1" fillId="0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58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0" fontId="8" fillId="0" borderId="59" xfId="0" applyNumberFormat="1" applyFont="1" applyFill="1" applyBorder="1" applyAlignment="1">
      <alignment horizontal="center" vertical="center"/>
    </xf>
    <xf numFmtId="0" fontId="26" fillId="0" borderId="69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/>
    </xf>
    <xf numFmtId="0" fontId="17" fillId="0" borderId="70" xfId="0" applyFont="1" applyFill="1" applyBorder="1" applyAlignment="1">
      <alignment/>
    </xf>
    <xf numFmtId="0" fontId="17" fillId="0" borderId="0" xfId="0" applyNumberFormat="1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justify"/>
    </xf>
    <xf numFmtId="0" fontId="17" fillId="0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justify"/>
    </xf>
    <xf numFmtId="0" fontId="4" fillId="0" borderId="0" xfId="0" applyNumberFormat="1" applyFont="1" applyFill="1" applyBorder="1" applyAlignment="1">
      <alignment vertical="top" wrapText="1"/>
    </xf>
    <xf numFmtId="0" fontId="17" fillId="0" borderId="29" xfId="0" applyFont="1" applyFill="1" applyBorder="1" applyAlignment="1">
      <alignment/>
    </xf>
    <xf numFmtId="49" fontId="7" fillId="0" borderId="17" xfId="0" applyNumberFormat="1" applyFont="1" applyFill="1" applyBorder="1" applyAlignment="1" applyProtection="1">
      <alignment horizontal="left" vertical="justify"/>
      <protection/>
    </xf>
    <xf numFmtId="49" fontId="7" fillId="0" borderId="17" xfId="0" applyNumberFormat="1" applyFont="1" applyFill="1" applyBorder="1" applyAlignment="1" applyProtection="1">
      <alignment horizontal="center" vertical="justify"/>
      <protection/>
    </xf>
    <xf numFmtId="0" fontId="22" fillId="0" borderId="17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22" fillId="0" borderId="17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vertical="top"/>
    </xf>
    <xf numFmtId="49" fontId="7" fillId="0" borderId="0" xfId="0" applyNumberFormat="1" applyFont="1" applyFill="1" applyBorder="1" applyAlignment="1" applyProtection="1">
      <alignment horizontal="left" vertical="justify"/>
      <protection/>
    </xf>
    <xf numFmtId="0" fontId="13" fillId="0" borderId="0" xfId="0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vertical="justify" wrapText="1"/>
    </xf>
    <xf numFmtId="0" fontId="13" fillId="0" borderId="17" xfId="0" applyFont="1" applyFill="1" applyBorder="1" applyAlignment="1">
      <alignment horizontal="center" vertical="justify" wrapText="1"/>
    </xf>
    <xf numFmtId="0" fontId="13" fillId="0" borderId="17" xfId="0" applyFont="1" applyFill="1" applyBorder="1" applyAlignment="1">
      <alignment horizontal="left" vertical="justify" wrapText="1"/>
    </xf>
    <xf numFmtId="0" fontId="9" fillId="0" borderId="63" xfId="0" applyNumberFormat="1" applyFont="1" applyFill="1" applyBorder="1" applyAlignment="1">
      <alignment horizontal="center" vertical="center" wrapText="1"/>
    </xf>
    <xf numFmtId="0" fontId="9" fillId="0" borderId="48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47" xfId="0" applyNumberFormat="1" applyFont="1" applyFill="1" applyBorder="1" applyAlignment="1">
      <alignment horizontal="center" vertical="center" wrapText="1"/>
    </xf>
    <xf numFmtId="0" fontId="9" fillId="0" borderId="40" xfId="0" applyNumberFormat="1" applyFont="1" applyFill="1" applyBorder="1" applyAlignment="1">
      <alignment horizontal="center" vertical="center" wrapText="1"/>
    </xf>
    <xf numFmtId="0" fontId="20" fillId="0" borderId="48" xfId="0" applyNumberFormat="1" applyFont="1" applyFill="1" applyBorder="1" applyAlignment="1">
      <alignment horizontal="center" vertical="center" wrapText="1"/>
    </xf>
    <xf numFmtId="0" fontId="20" fillId="0" borderId="47" xfId="0" applyNumberFormat="1" applyFont="1" applyFill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40" xfId="0" applyNumberFormat="1" applyFont="1" applyFill="1" applyBorder="1" applyAlignment="1">
      <alignment horizontal="center" vertical="center" wrapText="1"/>
    </xf>
    <xf numFmtId="0" fontId="13" fillId="0" borderId="71" xfId="0" applyNumberFormat="1" applyFont="1" applyFill="1" applyBorder="1" applyAlignment="1">
      <alignment horizontal="center" vertical="center" textRotation="90" wrapText="1"/>
    </xf>
    <xf numFmtId="0" fontId="13" fillId="0" borderId="38" xfId="0" applyNumberFormat="1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left" vertical="center" wrapText="1"/>
    </xf>
    <xf numFmtId="0" fontId="14" fillId="0" borderId="58" xfId="0" applyFont="1" applyFill="1" applyBorder="1" applyAlignment="1">
      <alignment horizontal="left" vertical="center" wrapText="1"/>
    </xf>
    <xf numFmtId="0" fontId="14" fillId="0" borderId="7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14" fillId="0" borderId="74" xfId="0" applyFont="1" applyFill="1" applyBorder="1" applyAlignment="1">
      <alignment horizontal="left" vertical="center" wrapText="1"/>
    </xf>
    <xf numFmtId="0" fontId="14" fillId="0" borderId="62" xfId="0" applyFont="1" applyFill="1" applyBorder="1" applyAlignment="1">
      <alignment horizontal="left" vertical="center" wrapText="1"/>
    </xf>
    <xf numFmtId="0" fontId="14" fillId="0" borderId="44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14" fillId="0" borderId="75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23" fillId="0" borderId="76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7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 textRotation="90"/>
    </xf>
    <xf numFmtId="0" fontId="9" fillId="0" borderId="19" xfId="0" applyFont="1" applyFill="1" applyBorder="1" applyAlignment="1">
      <alignment horizontal="center" vertical="center" textRotation="90"/>
    </xf>
    <xf numFmtId="0" fontId="9" fillId="0" borderId="79" xfId="0" applyFont="1" applyFill="1" applyBorder="1" applyAlignment="1">
      <alignment horizontal="center" vertical="center" textRotation="90"/>
    </xf>
    <xf numFmtId="0" fontId="3" fillId="0" borderId="48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80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0" fontId="13" fillId="0" borderId="81" xfId="0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wrapText="1"/>
    </xf>
    <xf numFmtId="0" fontId="9" fillId="0" borderId="74" xfId="0" applyFont="1" applyFill="1" applyBorder="1" applyAlignment="1">
      <alignment horizontal="center" vertical="top" wrapText="1"/>
    </xf>
    <xf numFmtId="0" fontId="9" fillId="0" borderId="62" xfId="0" applyFont="1" applyFill="1" applyBorder="1" applyAlignment="1">
      <alignment horizontal="center" vertical="top" wrapText="1"/>
    </xf>
    <xf numFmtId="0" fontId="9" fillId="0" borderId="5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0" fontId="13" fillId="0" borderId="24" xfId="0" applyNumberFormat="1" applyFont="1" applyFill="1" applyBorder="1" applyAlignment="1">
      <alignment horizontal="center" vertical="center" wrapText="1"/>
    </xf>
    <xf numFmtId="0" fontId="13" fillId="0" borderId="72" xfId="0" applyNumberFormat="1" applyFont="1" applyFill="1" applyBorder="1" applyAlignment="1">
      <alignment horizontal="center" vertical="center" wrapText="1"/>
    </xf>
    <xf numFmtId="0" fontId="8" fillId="0" borderId="72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textRotation="90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9" fillId="0" borderId="16" xfId="0" applyNumberFormat="1" applyFont="1" applyFill="1" applyBorder="1" applyAlignment="1">
      <alignment horizontal="center" vertical="center" textRotation="90" wrapText="1"/>
    </xf>
    <xf numFmtId="0" fontId="9" fillId="0" borderId="45" xfId="0" applyNumberFormat="1" applyFont="1" applyFill="1" applyBorder="1" applyAlignment="1">
      <alignment horizontal="center" vertical="center" textRotation="90" wrapText="1"/>
    </xf>
    <xf numFmtId="49" fontId="3" fillId="0" borderId="63" xfId="0" applyNumberFormat="1" applyFont="1" applyFill="1" applyBorder="1" applyAlignment="1">
      <alignment horizontal="center" vertical="center" textRotation="90" wrapText="1"/>
    </xf>
    <xf numFmtId="49" fontId="3" fillId="0" borderId="80" xfId="0" applyNumberFormat="1" applyFont="1" applyFill="1" applyBorder="1" applyAlignment="1">
      <alignment horizontal="center" vertical="center" textRotation="90" wrapText="1"/>
    </xf>
    <xf numFmtId="0" fontId="9" fillId="0" borderId="50" xfId="0" applyNumberFormat="1" applyFont="1" applyFill="1" applyBorder="1" applyAlignment="1">
      <alignment horizontal="center" vertical="center" textRotation="90"/>
    </xf>
    <xf numFmtId="0" fontId="9" fillId="0" borderId="43" xfId="0" applyNumberFormat="1" applyFont="1" applyFill="1" applyBorder="1" applyAlignment="1">
      <alignment horizontal="center" vertical="center" textRotation="90"/>
    </xf>
    <xf numFmtId="0" fontId="9" fillId="0" borderId="30" xfId="0" applyNumberFormat="1" applyFont="1" applyFill="1" applyBorder="1" applyAlignment="1">
      <alignment horizontal="center" vertical="center" textRotation="90"/>
    </xf>
    <xf numFmtId="0" fontId="23" fillId="0" borderId="76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77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46" xfId="0" applyNumberFormat="1" applyFont="1" applyFill="1" applyBorder="1" applyAlignment="1">
      <alignment horizontal="center" vertical="center" wrapText="1"/>
    </xf>
    <xf numFmtId="0" fontId="13" fillId="0" borderId="76" xfId="0" applyNumberFormat="1" applyFont="1" applyFill="1" applyBorder="1" applyAlignment="1">
      <alignment horizontal="center" vertical="center" wrapText="1"/>
    </xf>
    <xf numFmtId="0" fontId="13" fillId="0" borderId="77" xfId="0" applyNumberFormat="1" applyFont="1" applyFill="1" applyBorder="1" applyAlignment="1">
      <alignment horizontal="center" vertical="center" wrapText="1"/>
    </xf>
    <xf numFmtId="0" fontId="13" fillId="0" borderId="43" xfId="0" applyNumberFormat="1" applyFont="1" applyFill="1" applyBorder="1" applyAlignment="1">
      <alignment horizontal="center" vertical="center" wrapText="1"/>
    </xf>
    <xf numFmtId="0" fontId="13" fillId="0" borderId="46" xfId="0" applyNumberFormat="1" applyFont="1" applyFill="1" applyBorder="1" applyAlignment="1">
      <alignment horizontal="center" vertical="center" wrapText="1"/>
    </xf>
    <xf numFmtId="0" fontId="13" fillId="0" borderId="82" xfId="0" applyNumberFormat="1" applyFont="1" applyFill="1" applyBorder="1" applyAlignment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4" fillId="0" borderId="8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4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82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0" fontId="9" fillId="0" borderId="63" xfId="0" applyNumberFormat="1" applyFont="1" applyFill="1" applyBorder="1" applyAlignment="1">
      <alignment horizontal="center" vertical="top"/>
    </xf>
    <xf numFmtId="0" fontId="9" fillId="0" borderId="48" xfId="0" applyNumberFormat="1" applyFont="1" applyFill="1" applyBorder="1" applyAlignment="1">
      <alignment horizontal="center" vertical="top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 wrapText="1"/>
    </xf>
    <xf numFmtId="0" fontId="13" fillId="0" borderId="64" xfId="0" applyFont="1" applyFill="1" applyBorder="1" applyAlignment="1">
      <alignment horizontal="right" vertical="center" wrapText="1" shrinkToFit="1"/>
    </xf>
    <xf numFmtId="0" fontId="13" fillId="0" borderId="72" xfId="0" applyFont="1" applyFill="1" applyBorder="1" applyAlignment="1">
      <alignment horizontal="right" vertical="center" wrapText="1" shrinkToFit="1"/>
    </xf>
    <xf numFmtId="0" fontId="13" fillId="0" borderId="73" xfId="0" applyFont="1" applyFill="1" applyBorder="1" applyAlignment="1">
      <alignment horizontal="right" vertical="center" wrapText="1" shrinkToFi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left" vertical="center" wrapText="1"/>
    </xf>
    <xf numFmtId="49" fontId="14" fillId="0" borderId="76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49" fontId="14" fillId="0" borderId="78" xfId="0" applyNumberFormat="1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84" xfId="0" applyFont="1" applyFill="1" applyBorder="1" applyAlignment="1">
      <alignment horizontal="left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76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77" xfId="0" applyNumberFormat="1" applyFont="1" applyFill="1" applyBorder="1" applyAlignment="1">
      <alignment horizontal="center" vertical="center"/>
    </xf>
    <xf numFmtId="0" fontId="9" fillId="0" borderId="4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46" xfId="0" applyNumberFormat="1" applyFont="1" applyFill="1" applyBorder="1" applyAlignment="1">
      <alignment horizontal="center" vertical="center"/>
    </xf>
    <xf numFmtId="0" fontId="9" fillId="0" borderId="81" xfId="0" applyNumberFormat="1" applyFont="1" applyFill="1" applyBorder="1" applyAlignment="1">
      <alignment horizontal="center" vertical="center"/>
    </xf>
    <xf numFmtId="0" fontId="9" fillId="0" borderId="64" xfId="0" applyNumberFormat="1" applyFont="1" applyFill="1" applyBorder="1" applyAlignment="1">
      <alignment horizontal="center" vertical="center"/>
    </xf>
    <xf numFmtId="0" fontId="9" fillId="0" borderId="55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28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left" vertical="justify"/>
    </xf>
    <xf numFmtId="0" fontId="13" fillId="0" borderId="20" xfId="0" applyFont="1" applyFill="1" applyBorder="1" applyAlignment="1">
      <alignment horizontal="right" vertical="center" wrapText="1" shrinkToFit="1"/>
    </xf>
    <xf numFmtId="0" fontId="13" fillId="0" borderId="77" xfId="0" applyFont="1" applyFill="1" applyBorder="1" applyAlignment="1">
      <alignment horizontal="right" vertical="center" wrapText="1" shrinkToFit="1"/>
    </xf>
    <xf numFmtId="0" fontId="13" fillId="0" borderId="72" xfId="0" applyFont="1" applyFill="1" applyBorder="1" applyAlignment="1">
      <alignment horizontal="center" vertical="center" shrinkToFit="1"/>
    </xf>
    <xf numFmtId="0" fontId="13" fillId="0" borderId="73" xfId="0" applyFont="1" applyFill="1" applyBorder="1" applyAlignment="1">
      <alignment horizontal="center" vertical="center" shrinkToFit="1"/>
    </xf>
    <xf numFmtId="0" fontId="9" fillId="0" borderId="85" xfId="0" applyFont="1" applyFill="1" applyBorder="1" applyAlignment="1">
      <alignment horizontal="center" vertical="center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72" xfId="0" applyFont="1" applyFill="1" applyBorder="1" applyAlignment="1">
      <alignment horizontal="left" vertical="center" wrapText="1"/>
    </xf>
    <xf numFmtId="0" fontId="14" fillId="0" borderId="83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8" fillId="0" borderId="64" xfId="0" applyFont="1" applyFill="1" applyBorder="1" applyAlignment="1">
      <alignment horizontal="right" vertical="center" wrapText="1" shrinkToFit="1"/>
    </xf>
    <xf numFmtId="0" fontId="8" fillId="0" borderId="72" xfId="0" applyFont="1" applyFill="1" applyBorder="1" applyAlignment="1">
      <alignment horizontal="right" vertical="center" wrapText="1" shrinkToFit="1"/>
    </xf>
    <xf numFmtId="0" fontId="8" fillId="0" borderId="55" xfId="0" applyFont="1" applyFill="1" applyBorder="1" applyAlignment="1">
      <alignment horizontal="right" vertical="center" wrapText="1" shrinkToFit="1"/>
    </xf>
    <xf numFmtId="0" fontId="8" fillId="0" borderId="72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justify" wrapText="1"/>
    </xf>
    <xf numFmtId="0" fontId="18" fillId="0" borderId="0" xfId="0" applyFont="1" applyFill="1" applyBorder="1" applyAlignment="1">
      <alignment horizontal="right" vertical="justify" wrapText="1"/>
    </xf>
    <xf numFmtId="0" fontId="18" fillId="0" borderId="0" xfId="0" applyFont="1" applyFill="1" applyAlignment="1">
      <alignment horizontal="right" vertical="justify" wrapText="1"/>
    </xf>
    <xf numFmtId="0" fontId="17" fillId="33" borderId="30" xfId="0" applyFont="1" applyFill="1" applyBorder="1" applyAlignment="1">
      <alignment/>
    </xf>
    <xf numFmtId="0" fontId="14" fillId="33" borderId="35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14" fillId="33" borderId="85" xfId="0" applyFont="1" applyFill="1" applyBorder="1" applyAlignment="1">
      <alignment horizontal="left" vertical="center" wrapText="1"/>
    </xf>
    <xf numFmtId="0" fontId="14" fillId="33" borderId="86" xfId="0" applyFont="1" applyFill="1" applyBorder="1" applyAlignment="1">
      <alignment horizontal="left" vertical="center" wrapText="1"/>
    </xf>
    <xf numFmtId="0" fontId="14" fillId="33" borderId="44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14" fillId="33" borderId="36" xfId="0" applyFont="1" applyFill="1" applyBorder="1" applyAlignment="1">
      <alignment horizontal="left" vertical="center" wrapText="1"/>
    </xf>
    <xf numFmtId="0" fontId="30" fillId="33" borderId="35" xfId="0" applyFont="1" applyFill="1" applyBorder="1" applyAlignment="1">
      <alignment horizontal="center" vertical="center" wrapText="1"/>
    </xf>
    <xf numFmtId="0" fontId="30" fillId="33" borderId="37" xfId="0" applyFont="1" applyFill="1" applyBorder="1" applyAlignment="1">
      <alignment horizontal="center" vertical="center"/>
    </xf>
    <xf numFmtId="0" fontId="30" fillId="33" borderId="41" xfId="0" applyNumberFormat="1" applyFont="1" applyFill="1" applyBorder="1" applyAlignment="1">
      <alignment horizontal="center" vertical="center" wrapText="1" shrinkToFit="1"/>
    </xf>
    <xf numFmtId="0" fontId="30" fillId="33" borderId="14" xfId="0" applyFont="1" applyFill="1" applyBorder="1" applyAlignment="1">
      <alignment horizontal="center" vertical="center"/>
    </xf>
    <xf numFmtId="0" fontId="26" fillId="33" borderId="14" xfId="0" applyNumberFormat="1" applyFont="1" applyFill="1" applyBorder="1" applyAlignment="1">
      <alignment horizontal="center" vertical="center" wrapText="1" shrinkToFit="1"/>
    </xf>
    <xf numFmtId="0" fontId="26" fillId="33" borderId="15" xfId="0" applyNumberFormat="1" applyFont="1" applyFill="1" applyBorder="1" applyAlignment="1">
      <alignment horizontal="center" vertical="center" wrapText="1" shrinkToFit="1"/>
    </xf>
    <xf numFmtId="0" fontId="30" fillId="33" borderId="39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7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39" xfId="0" applyFont="1" applyFill="1" applyBorder="1" applyAlignment="1">
      <alignment horizontal="center" vertical="center"/>
    </xf>
    <xf numFmtId="0" fontId="30" fillId="33" borderId="40" xfId="0" applyFont="1" applyFill="1" applyBorder="1" applyAlignment="1">
      <alignment horizontal="center" vertical="center"/>
    </xf>
    <xf numFmtId="0" fontId="30" fillId="33" borderId="37" xfId="0" applyFont="1" applyFill="1" applyBorder="1" applyAlignment="1">
      <alignment horizontal="center" vertical="center"/>
    </xf>
    <xf numFmtId="0" fontId="14" fillId="33" borderId="37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9" fillId="33" borderId="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1847850</xdr:colOff>
      <xdr:row>0</xdr:row>
      <xdr:rowOff>828675</xdr:rowOff>
    </xdr:from>
    <xdr:to>
      <xdr:col>19</xdr:col>
      <xdr:colOff>3019425</xdr:colOff>
      <xdr:row>2</xdr:row>
      <xdr:rowOff>638175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828675"/>
          <a:ext cx="1171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25" zoomScaleNormal="25" zoomScaleSheetLayoutView="25" zoomScalePageLayoutView="0" workbookViewId="0" topLeftCell="B13">
      <selection activeCell="AE22" sqref="AE22"/>
    </sheetView>
  </sheetViews>
  <sheetFormatPr defaultColWidth="10.125" defaultRowHeight="12.75"/>
  <cols>
    <col min="1" max="1" width="23.50390625" style="21" customWidth="1"/>
    <col min="2" max="2" width="6.375" style="21" customWidth="1"/>
    <col min="3" max="19" width="6.375" style="21" hidden="1" customWidth="1"/>
    <col min="20" max="20" width="42.125" style="21" customWidth="1"/>
    <col min="21" max="21" width="65.875" style="30" customWidth="1"/>
    <col min="22" max="22" width="26.625" style="31" customWidth="1"/>
    <col min="23" max="23" width="12.625" style="241" customWidth="1"/>
    <col min="24" max="24" width="25.625" style="42" customWidth="1"/>
    <col min="25" max="27" width="12.625" style="42" customWidth="1"/>
    <col min="28" max="28" width="16.625" style="42" customWidth="1"/>
    <col min="29" max="29" width="13.50390625" style="42" customWidth="1"/>
    <col min="30" max="30" width="12.625" style="44" hidden="1" customWidth="1"/>
    <col min="31" max="32" width="12.625" style="44" customWidth="1"/>
    <col min="33" max="33" width="14.625" style="44" customWidth="1"/>
    <col min="34" max="35" width="10.625" style="44" customWidth="1"/>
    <col min="36" max="36" width="12.125" style="44" customWidth="1"/>
    <col min="37" max="37" width="17.00390625" style="44" customWidth="1"/>
    <col min="38" max="39" width="13.50390625" style="44" customWidth="1"/>
    <col min="40" max="40" width="15.625" style="44" customWidth="1"/>
    <col min="41" max="41" width="12.625" style="44" customWidth="1"/>
    <col min="42" max="42" width="10.625" style="21" customWidth="1"/>
    <col min="43" max="43" width="11.875" style="21" customWidth="1"/>
    <col min="44" max="50" width="10.625" style="21" customWidth="1"/>
    <col min="51" max="51" width="11.875" style="21" customWidth="1"/>
    <col min="52" max="54" width="10.625" style="21" customWidth="1"/>
    <col min="55" max="55" width="13.50390625" style="21" customWidth="1"/>
    <col min="56" max="56" width="10.625" style="21" customWidth="1"/>
    <col min="57" max="57" width="10.125" style="21" customWidth="1"/>
    <col min="58" max="58" width="8.375" style="21" customWidth="1"/>
    <col min="59" max="59" width="10.125" style="21" customWidth="1"/>
    <col min="60" max="60" width="1.12109375" style="21" customWidth="1"/>
    <col min="61" max="16384" width="10.125" style="21" customWidth="1"/>
  </cols>
  <sheetData>
    <row r="1" spans="2:53" ht="72.75" customHeight="1">
      <c r="B1" s="399" t="s">
        <v>48</v>
      </c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9"/>
      <c r="AC1" s="399"/>
      <c r="AD1" s="399"/>
      <c r="AE1" s="399"/>
      <c r="AF1" s="399"/>
      <c r="AG1" s="399"/>
      <c r="AH1" s="399"/>
      <c r="AI1" s="399"/>
      <c r="AJ1" s="399"/>
      <c r="AK1" s="399"/>
      <c r="AL1" s="399"/>
      <c r="AM1" s="399"/>
      <c r="AN1" s="399"/>
      <c r="AO1" s="399"/>
      <c r="AP1" s="399"/>
      <c r="AQ1" s="399"/>
      <c r="AR1" s="399"/>
      <c r="AS1" s="399"/>
      <c r="AT1" s="399"/>
      <c r="AU1" s="399"/>
      <c r="AV1" s="399"/>
      <c r="AW1" s="399"/>
      <c r="AX1" s="399"/>
      <c r="AY1" s="399"/>
      <c r="AZ1" s="399"/>
      <c r="BA1" s="399"/>
    </row>
    <row r="2" spans="2:53" ht="12.75" customHeight="1"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K2" s="403"/>
      <c r="AL2" s="403"/>
      <c r="AM2" s="403"/>
      <c r="AN2" s="403"/>
      <c r="AO2" s="403"/>
      <c r="AP2" s="403"/>
      <c r="AQ2" s="403"/>
      <c r="AR2" s="403"/>
      <c r="AS2" s="403"/>
      <c r="AT2" s="403"/>
      <c r="AU2" s="403"/>
      <c r="AV2" s="403"/>
      <c r="AW2" s="403"/>
      <c r="AX2" s="403"/>
      <c r="AY2" s="403"/>
      <c r="AZ2" s="403"/>
      <c r="BA2" s="403"/>
    </row>
    <row r="3" spans="2:53" ht="68.25" customHeight="1">
      <c r="B3" s="400" t="s">
        <v>0</v>
      </c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400"/>
      <c r="AD3" s="400"/>
      <c r="AE3" s="400"/>
      <c r="AF3" s="400"/>
      <c r="AG3" s="400"/>
      <c r="AH3" s="400"/>
      <c r="AI3" s="400"/>
      <c r="AJ3" s="400"/>
      <c r="AK3" s="400"/>
      <c r="AL3" s="400"/>
      <c r="AM3" s="400"/>
      <c r="AN3" s="400"/>
      <c r="AO3" s="400"/>
      <c r="AP3" s="400"/>
      <c r="AQ3" s="400"/>
      <c r="AR3" s="400"/>
      <c r="AS3" s="400"/>
      <c r="AT3" s="400"/>
      <c r="AU3" s="400"/>
      <c r="AV3" s="400"/>
      <c r="AW3" s="400"/>
      <c r="AX3" s="400"/>
      <c r="AY3" s="400"/>
      <c r="AZ3" s="400"/>
      <c r="BA3" s="400"/>
    </row>
    <row r="4" spans="2:53" ht="48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401" t="s">
        <v>42</v>
      </c>
      <c r="U4" s="401"/>
      <c r="V4" s="23"/>
      <c r="W4" s="23"/>
      <c r="X4" s="394" t="s">
        <v>68</v>
      </c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</row>
    <row r="5" spans="2:56" ht="67.5" customHeight="1">
      <c r="B5" s="404" t="s">
        <v>65</v>
      </c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24"/>
      <c r="X5" s="394" t="s">
        <v>69</v>
      </c>
      <c r="Y5" s="394"/>
      <c r="Z5" s="394"/>
      <c r="AA5" s="394"/>
      <c r="AB5" s="394"/>
      <c r="AC5" s="394"/>
      <c r="AD5" s="394"/>
      <c r="AE5" s="394"/>
      <c r="AF5" s="394"/>
      <c r="AG5" s="394"/>
      <c r="AH5" s="394"/>
      <c r="AI5" s="394"/>
      <c r="AJ5" s="394"/>
      <c r="AK5" s="394"/>
      <c r="AL5" s="394"/>
      <c r="AM5" s="394"/>
      <c r="AN5" s="394"/>
      <c r="AO5" s="394"/>
      <c r="AP5" s="394"/>
      <c r="AQ5" s="394"/>
      <c r="AR5" s="25"/>
      <c r="AS5" s="26"/>
      <c r="AT5" s="26"/>
      <c r="AU5" s="27" t="s">
        <v>1</v>
      </c>
      <c r="AV5" s="28"/>
      <c r="AW5" s="2"/>
      <c r="AX5" s="2"/>
      <c r="AY5" s="2"/>
      <c r="AZ5" s="402" t="s">
        <v>71</v>
      </c>
      <c r="BA5" s="402"/>
      <c r="BB5" s="402"/>
      <c r="BC5" s="402"/>
      <c r="BD5" s="29"/>
    </row>
    <row r="6" spans="23:56" ht="37.5" customHeight="1">
      <c r="W6" s="396" t="s">
        <v>46</v>
      </c>
      <c r="X6" s="396"/>
      <c r="Y6" s="396"/>
      <c r="Z6" s="396"/>
      <c r="AA6" s="396"/>
      <c r="AB6" s="396"/>
      <c r="AC6" s="32" t="s">
        <v>2</v>
      </c>
      <c r="AD6" s="397" t="s">
        <v>70</v>
      </c>
      <c r="AE6" s="397"/>
      <c r="AF6" s="397"/>
      <c r="AG6" s="397"/>
      <c r="AH6" s="397"/>
      <c r="AI6" s="397"/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3"/>
      <c r="AU6" s="1" t="s">
        <v>3</v>
      </c>
      <c r="AV6" s="2"/>
      <c r="AW6" s="2"/>
      <c r="AX6" s="2"/>
      <c r="AY6" s="2"/>
      <c r="AZ6" s="398" t="s">
        <v>56</v>
      </c>
      <c r="BA6" s="398"/>
      <c r="BB6" s="398"/>
      <c r="BC6" s="398"/>
      <c r="BD6" s="29"/>
    </row>
    <row r="7" spans="1:56" ht="174" customHeight="1">
      <c r="A7" s="289" t="s">
        <v>67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3" t="s">
        <v>55</v>
      </c>
      <c r="X7" s="3"/>
      <c r="Y7" s="3"/>
      <c r="Z7" s="3"/>
      <c r="AA7" s="3"/>
      <c r="AB7" s="3"/>
      <c r="AC7" s="3"/>
      <c r="AD7" s="3"/>
      <c r="AE7" s="299" t="s">
        <v>104</v>
      </c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  <c r="AQ7" s="300"/>
      <c r="AR7" s="300"/>
      <c r="AS7" s="300"/>
      <c r="AT7" s="33"/>
      <c r="AU7" s="1" t="s">
        <v>4</v>
      </c>
      <c r="AV7" s="2"/>
      <c r="AW7" s="2"/>
      <c r="AX7" s="2"/>
      <c r="AY7" s="2"/>
      <c r="AZ7" s="395" t="s">
        <v>45</v>
      </c>
      <c r="BA7" s="395"/>
      <c r="BB7" s="395"/>
      <c r="BC7" s="395"/>
      <c r="BD7" s="395"/>
    </row>
    <row r="8" spans="20:56" ht="51.75" customHeight="1">
      <c r="T8" s="319" t="s">
        <v>54</v>
      </c>
      <c r="U8" s="319"/>
      <c r="V8" s="319"/>
      <c r="W8" s="310" t="s">
        <v>108</v>
      </c>
      <c r="X8" s="310"/>
      <c r="Y8" s="310"/>
      <c r="Z8" s="310"/>
      <c r="AA8" s="310"/>
      <c r="AB8" s="310"/>
      <c r="AC8" s="310"/>
      <c r="AD8" s="312" t="s">
        <v>49</v>
      </c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3"/>
      <c r="AU8" s="1" t="s">
        <v>5</v>
      </c>
      <c r="AV8" s="35"/>
      <c r="AW8" s="35"/>
      <c r="AX8" s="35"/>
      <c r="AY8" s="35"/>
      <c r="AZ8" s="393" t="s">
        <v>72</v>
      </c>
      <c r="BA8" s="393"/>
      <c r="BB8" s="393"/>
      <c r="BC8" s="393"/>
      <c r="BD8" s="29"/>
    </row>
    <row r="9" spans="21:56" ht="38.25" customHeight="1">
      <c r="U9" s="36"/>
      <c r="V9" s="36"/>
      <c r="W9" s="311" t="s">
        <v>6</v>
      </c>
      <c r="X9" s="311"/>
      <c r="Y9" s="311"/>
      <c r="Z9" s="311"/>
      <c r="AA9" s="37"/>
      <c r="AB9" s="37"/>
      <c r="AC9" s="32" t="s">
        <v>2</v>
      </c>
      <c r="AD9" s="38"/>
      <c r="AE9" s="312" t="s">
        <v>97</v>
      </c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9"/>
      <c r="AV9" s="40"/>
      <c r="AW9" s="40"/>
      <c r="AX9" s="40"/>
      <c r="AY9" s="40"/>
      <c r="BD9" s="29"/>
    </row>
    <row r="10" spans="21:41" ht="18" customHeight="1" thickBot="1">
      <c r="U10" s="36"/>
      <c r="V10" s="36"/>
      <c r="W10" s="41"/>
      <c r="AA10" s="43"/>
      <c r="AB10" s="44"/>
      <c r="AC10" s="44"/>
      <c r="AK10" s="21"/>
      <c r="AL10" s="21"/>
      <c r="AM10" s="21"/>
      <c r="AN10" s="21"/>
      <c r="AO10" s="21"/>
    </row>
    <row r="11" spans="1:58" s="29" customFormat="1" ht="86.25" customHeight="1" thickBot="1">
      <c r="A11" s="45"/>
      <c r="B11" s="304" t="s">
        <v>7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290" t="s">
        <v>64</v>
      </c>
      <c r="U11" s="291"/>
      <c r="V11" s="292"/>
      <c r="W11" s="339" t="s">
        <v>8</v>
      </c>
      <c r="X11" s="340"/>
      <c r="Y11" s="340"/>
      <c r="Z11" s="340"/>
      <c r="AA11" s="340"/>
      <c r="AB11" s="340"/>
      <c r="AC11" s="340"/>
      <c r="AD11" s="341"/>
      <c r="AE11" s="345" t="s">
        <v>9</v>
      </c>
      <c r="AF11" s="346"/>
      <c r="AG11" s="354" t="s">
        <v>10</v>
      </c>
      <c r="AH11" s="355"/>
      <c r="AI11" s="355"/>
      <c r="AJ11" s="355"/>
      <c r="AK11" s="355"/>
      <c r="AL11" s="355"/>
      <c r="AM11" s="355"/>
      <c r="AN11" s="355"/>
      <c r="AO11" s="269" t="s">
        <v>11</v>
      </c>
      <c r="AP11" s="277" t="s">
        <v>12</v>
      </c>
      <c r="AQ11" s="277"/>
      <c r="AR11" s="277"/>
      <c r="AS11" s="277"/>
      <c r="AT11" s="277"/>
      <c r="AU11" s="277"/>
      <c r="AV11" s="277"/>
      <c r="AW11" s="277"/>
      <c r="AX11" s="296" t="s">
        <v>50</v>
      </c>
      <c r="AY11" s="297"/>
      <c r="AZ11" s="297"/>
      <c r="BA11" s="297"/>
      <c r="BB11" s="297"/>
      <c r="BC11" s="297"/>
      <c r="BD11" s="297"/>
      <c r="BE11" s="298"/>
      <c r="BF11" s="47"/>
    </row>
    <row r="12" spans="1:58" s="29" customFormat="1" ht="33" customHeight="1">
      <c r="A12" s="45"/>
      <c r="B12" s="30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293"/>
      <c r="U12" s="294"/>
      <c r="V12" s="295"/>
      <c r="W12" s="342"/>
      <c r="X12" s="343"/>
      <c r="Y12" s="343"/>
      <c r="Z12" s="343"/>
      <c r="AA12" s="343"/>
      <c r="AB12" s="343"/>
      <c r="AC12" s="343"/>
      <c r="AD12" s="344"/>
      <c r="AE12" s="347"/>
      <c r="AF12" s="348"/>
      <c r="AG12" s="356"/>
      <c r="AH12" s="357"/>
      <c r="AI12" s="357"/>
      <c r="AJ12" s="357"/>
      <c r="AK12" s="357"/>
      <c r="AL12" s="357"/>
      <c r="AM12" s="357"/>
      <c r="AN12" s="357"/>
      <c r="AO12" s="270"/>
      <c r="AP12" s="278"/>
      <c r="AQ12" s="278"/>
      <c r="AR12" s="278"/>
      <c r="AS12" s="278"/>
      <c r="AT12" s="278"/>
      <c r="AU12" s="278"/>
      <c r="AV12" s="278"/>
      <c r="AW12" s="278"/>
      <c r="AX12" s="301" t="s">
        <v>107</v>
      </c>
      <c r="AY12" s="302"/>
      <c r="AZ12" s="302"/>
      <c r="BA12" s="302"/>
      <c r="BB12" s="302"/>
      <c r="BC12" s="302"/>
      <c r="BD12" s="302"/>
      <c r="BE12" s="303"/>
      <c r="BF12" s="49"/>
    </row>
    <row r="13" spans="1:58" s="29" customFormat="1" ht="67.5" customHeight="1">
      <c r="A13" s="45"/>
      <c r="B13" s="305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293"/>
      <c r="U13" s="294"/>
      <c r="V13" s="295"/>
      <c r="W13" s="342"/>
      <c r="X13" s="343"/>
      <c r="Y13" s="343"/>
      <c r="Z13" s="343"/>
      <c r="AA13" s="343"/>
      <c r="AB13" s="343"/>
      <c r="AC13" s="343"/>
      <c r="AD13" s="344"/>
      <c r="AE13" s="349"/>
      <c r="AF13" s="350"/>
      <c r="AG13" s="358"/>
      <c r="AH13" s="359"/>
      <c r="AI13" s="359"/>
      <c r="AJ13" s="359"/>
      <c r="AK13" s="359"/>
      <c r="AL13" s="359"/>
      <c r="AM13" s="359"/>
      <c r="AN13" s="359"/>
      <c r="AO13" s="270"/>
      <c r="AP13" s="279"/>
      <c r="AQ13" s="279"/>
      <c r="AR13" s="279"/>
      <c r="AS13" s="279"/>
      <c r="AT13" s="279"/>
      <c r="AU13" s="279"/>
      <c r="AV13" s="279"/>
      <c r="AW13" s="279"/>
      <c r="AX13" s="351" t="s">
        <v>102</v>
      </c>
      <c r="AY13" s="352"/>
      <c r="AZ13" s="352"/>
      <c r="BA13" s="352"/>
      <c r="BB13" s="352"/>
      <c r="BC13" s="352"/>
      <c r="BD13" s="352"/>
      <c r="BE13" s="353"/>
      <c r="BF13" s="34"/>
    </row>
    <row r="14" spans="1:57" s="29" customFormat="1" ht="30" customHeight="1" thickBot="1">
      <c r="A14" s="45"/>
      <c r="B14" s="305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293"/>
      <c r="U14" s="294"/>
      <c r="V14" s="295"/>
      <c r="W14" s="342"/>
      <c r="X14" s="343"/>
      <c r="Y14" s="343"/>
      <c r="Z14" s="343"/>
      <c r="AA14" s="343"/>
      <c r="AB14" s="343"/>
      <c r="AC14" s="343"/>
      <c r="AD14" s="344"/>
      <c r="AE14" s="336" t="s">
        <v>13</v>
      </c>
      <c r="AF14" s="332" t="s">
        <v>14</v>
      </c>
      <c r="AG14" s="336" t="s">
        <v>15</v>
      </c>
      <c r="AH14" s="362" t="s">
        <v>16</v>
      </c>
      <c r="AI14" s="363"/>
      <c r="AJ14" s="363"/>
      <c r="AK14" s="363"/>
      <c r="AL14" s="363"/>
      <c r="AM14" s="363"/>
      <c r="AN14" s="364"/>
      <c r="AO14" s="270"/>
      <c r="AP14" s="360" t="s">
        <v>17</v>
      </c>
      <c r="AQ14" s="280" t="s">
        <v>18</v>
      </c>
      <c r="AR14" s="280" t="s">
        <v>19</v>
      </c>
      <c r="AS14" s="324" t="s">
        <v>20</v>
      </c>
      <c r="AT14" s="324" t="s">
        <v>21</v>
      </c>
      <c r="AU14" s="280" t="s">
        <v>22</v>
      </c>
      <c r="AV14" s="280" t="s">
        <v>23</v>
      </c>
      <c r="AW14" s="334" t="s">
        <v>24</v>
      </c>
      <c r="AX14" s="313" t="s">
        <v>37</v>
      </c>
      <c r="AY14" s="314"/>
      <c r="AZ14" s="314"/>
      <c r="BA14" s="314"/>
      <c r="BB14" s="313" t="s">
        <v>37</v>
      </c>
      <c r="BC14" s="314"/>
      <c r="BD14" s="314"/>
      <c r="BE14" s="315"/>
    </row>
    <row r="15" spans="1:63" s="51" customFormat="1" ht="30" customHeight="1">
      <c r="A15" s="50"/>
      <c r="B15" s="305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293"/>
      <c r="U15" s="294"/>
      <c r="V15" s="295"/>
      <c r="W15" s="342"/>
      <c r="X15" s="343"/>
      <c r="Y15" s="343"/>
      <c r="Z15" s="343"/>
      <c r="AA15" s="343"/>
      <c r="AB15" s="343"/>
      <c r="AC15" s="343"/>
      <c r="AD15" s="344"/>
      <c r="AE15" s="338"/>
      <c r="AF15" s="333"/>
      <c r="AG15" s="337"/>
      <c r="AH15" s="259" t="s">
        <v>51</v>
      </c>
      <c r="AI15" s="260"/>
      <c r="AJ15" s="259" t="s">
        <v>106</v>
      </c>
      <c r="AK15" s="263"/>
      <c r="AL15" s="265" t="s">
        <v>105</v>
      </c>
      <c r="AM15" s="266"/>
      <c r="AN15" s="307" t="s">
        <v>47</v>
      </c>
      <c r="AO15" s="270"/>
      <c r="AP15" s="361"/>
      <c r="AQ15" s="281"/>
      <c r="AR15" s="281"/>
      <c r="AS15" s="325"/>
      <c r="AT15" s="325"/>
      <c r="AU15" s="281"/>
      <c r="AV15" s="281"/>
      <c r="AW15" s="335"/>
      <c r="AX15" s="320" t="s">
        <v>44</v>
      </c>
      <c r="AY15" s="321"/>
      <c r="AZ15" s="321"/>
      <c r="BA15" s="321"/>
      <c r="BB15" s="320" t="s">
        <v>44</v>
      </c>
      <c r="BC15" s="321"/>
      <c r="BD15" s="321"/>
      <c r="BE15" s="365"/>
      <c r="BK15" s="316"/>
    </row>
    <row r="16" spans="1:63" s="51" customFormat="1" ht="30" customHeight="1">
      <c r="A16" s="50"/>
      <c r="B16" s="305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293"/>
      <c r="U16" s="294"/>
      <c r="V16" s="295"/>
      <c r="W16" s="342"/>
      <c r="X16" s="343"/>
      <c r="Y16" s="343"/>
      <c r="Z16" s="343"/>
      <c r="AA16" s="343"/>
      <c r="AB16" s="343"/>
      <c r="AC16" s="343"/>
      <c r="AD16" s="344"/>
      <c r="AE16" s="338"/>
      <c r="AF16" s="333"/>
      <c r="AG16" s="337"/>
      <c r="AH16" s="261"/>
      <c r="AI16" s="262"/>
      <c r="AJ16" s="261"/>
      <c r="AK16" s="264"/>
      <c r="AL16" s="267"/>
      <c r="AM16" s="268"/>
      <c r="AN16" s="308"/>
      <c r="AO16" s="270"/>
      <c r="AP16" s="361"/>
      <c r="AQ16" s="281"/>
      <c r="AR16" s="281"/>
      <c r="AS16" s="325"/>
      <c r="AT16" s="325"/>
      <c r="AU16" s="281"/>
      <c r="AV16" s="281"/>
      <c r="AW16" s="335"/>
      <c r="AX16" s="330" t="s">
        <v>15</v>
      </c>
      <c r="AY16" s="322" t="s">
        <v>26</v>
      </c>
      <c r="AZ16" s="323"/>
      <c r="BA16" s="323"/>
      <c r="BB16" s="330" t="s">
        <v>15</v>
      </c>
      <c r="BC16" s="317" t="s">
        <v>26</v>
      </c>
      <c r="BD16" s="317"/>
      <c r="BE16" s="318"/>
      <c r="BK16" s="316"/>
    </row>
    <row r="17" spans="1:63" s="51" customFormat="1" ht="155.25" customHeight="1" thickBot="1">
      <c r="A17" s="50"/>
      <c r="B17" s="30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293"/>
      <c r="U17" s="294"/>
      <c r="V17" s="295"/>
      <c r="W17" s="342"/>
      <c r="X17" s="343"/>
      <c r="Y17" s="343"/>
      <c r="Z17" s="343"/>
      <c r="AA17" s="343"/>
      <c r="AB17" s="343"/>
      <c r="AC17" s="343"/>
      <c r="AD17" s="344"/>
      <c r="AE17" s="338"/>
      <c r="AF17" s="333"/>
      <c r="AG17" s="338"/>
      <c r="AH17" s="9" t="s">
        <v>52</v>
      </c>
      <c r="AI17" s="4" t="s">
        <v>53</v>
      </c>
      <c r="AJ17" s="9" t="s">
        <v>52</v>
      </c>
      <c r="AK17" s="4" t="s">
        <v>53</v>
      </c>
      <c r="AL17" s="9" t="s">
        <v>52</v>
      </c>
      <c r="AM17" s="4" t="s">
        <v>53</v>
      </c>
      <c r="AN17" s="309"/>
      <c r="AO17" s="270"/>
      <c r="AP17" s="361"/>
      <c r="AQ17" s="281"/>
      <c r="AR17" s="281"/>
      <c r="AS17" s="325"/>
      <c r="AT17" s="325"/>
      <c r="AU17" s="281"/>
      <c r="AV17" s="281"/>
      <c r="AW17" s="335"/>
      <c r="AX17" s="331"/>
      <c r="AY17" s="5" t="s">
        <v>25</v>
      </c>
      <c r="AZ17" s="5" t="s">
        <v>27</v>
      </c>
      <c r="BA17" s="13" t="s">
        <v>105</v>
      </c>
      <c r="BB17" s="331"/>
      <c r="BC17" s="6" t="s">
        <v>25</v>
      </c>
      <c r="BD17" s="6" t="s">
        <v>27</v>
      </c>
      <c r="BE17" s="13" t="s">
        <v>105</v>
      </c>
      <c r="BK17" s="316"/>
    </row>
    <row r="18" spans="1:57" s="60" customFormat="1" ht="42.75" customHeight="1" thickBot="1" thickTop="1">
      <c r="A18" s="53"/>
      <c r="B18" s="54">
        <v>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271">
        <v>2</v>
      </c>
      <c r="U18" s="272"/>
      <c r="V18" s="273"/>
      <c r="W18" s="326">
        <v>3</v>
      </c>
      <c r="X18" s="327"/>
      <c r="Y18" s="327"/>
      <c r="Z18" s="327"/>
      <c r="AA18" s="327"/>
      <c r="AB18" s="327"/>
      <c r="AC18" s="327"/>
      <c r="AD18" s="327"/>
      <c r="AE18" s="56">
        <v>4</v>
      </c>
      <c r="AF18" s="57">
        <v>5</v>
      </c>
      <c r="AG18" s="58">
        <v>6</v>
      </c>
      <c r="AH18" s="56">
        <v>7</v>
      </c>
      <c r="AI18" s="57">
        <v>8</v>
      </c>
      <c r="AJ18" s="58">
        <v>9</v>
      </c>
      <c r="AK18" s="56">
        <v>10</v>
      </c>
      <c r="AL18" s="57">
        <v>11</v>
      </c>
      <c r="AM18" s="58">
        <v>12</v>
      </c>
      <c r="AN18" s="56">
        <v>13</v>
      </c>
      <c r="AO18" s="57">
        <v>14</v>
      </c>
      <c r="AP18" s="58">
        <v>15</v>
      </c>
      <c r="AQ18" s="56">
        <v>16</v>
      </c>
      <c r="AR18" s="57">
        <v>17</v>
      </c>
      <c r="AS18" s="58">
        <v>18</v>
      </c>
      <c r="AT18" s="56">
        <v>19</v>
      </c>
      <c r="AU18" s="57">
        <v>20</v>
      </c>
      <c r="AV18" s="58">
        <v>21</v>
      </c>
      <c r="AW18" s="56">
        <v>22</v>
      </c>
      <c r="AX18" s="57">
        <v>23</v>
      </c>
      <c r="AY18" s="58">
        <v>24</v>
      </c>
      <c r="AZ18" s="56">
        <v>25</v>
      </c>
      <c r="BA18" s="57">
        <v>26</v>
      </c>
      <c r="BB18" s="58">
        <v>27</v>
      </c>
      <c r="BC18" s="56">
        <v>28</v>
      </c>
      <c r="BD18" s="57">
        <v>29</v>
      </c>
      <c r="BE18" s="59">
        <v>30</v>
      </c>
    </row>
    <row r="19" spans="1:109" s="62" customFormat="1" ht="49.5" customHeight="1" thickBot="1">
      <c r="A19" s="53"/>
      <c r="B19" s="328" t="s">
        <v>57</v>
      </c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  <c r="AN19" s="328"/>
      <c r="AO19" s="328"/>
      <c r="AP19" s="328"/>
      <c r="AQ19" s="328"/>
      <c r="AR19" s="328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9"/>
      <c r="BF19" s="60"/>
      <c r="BG19" s="60"/>
      <c r="BH19" s="60"/>
      <c r="BI19" s="316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1"/>
    </row>
    <row r="20" spans="1:61" s="60" customFormat="1" ht="49.5" customHeight="1" thickBot="1">
      <c r="A20" s="63"/>
      <c r="B20" s="328" t="s">
        <v>58</v>
      </c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74"/>
      <c r="U20" s="374"/>
      <c r="V20" s="374"/>
      <c r="W20" s="374"/>
      <c r="X20" s="374"/>
      <c r="Y20" s="374"/>
      <c r="Z20" s="374"/>
      <c r="AA20" s="374"/>
      <c r="AB20" s="374"/>
      <c r="AC20" s="374"/>
      <c r="AD20" s="374"/>
      <c r="AE20" s="374"/>
      <c r="AF20" s="374"/>
      <c r="AG20" s="374"/>
      <c r="AH20" s="374"/>
      <c r="AI20" s="374"/>
      <c r="AJ20" s="374"/>
      <c r="AK20" s="374"/>
      <c r="AL20" s="374"/>
      <c r="AM20" s="374"/>
      <c r="AN20" s="374"/>
      <c r="AO20" s="374"/>
      <c r="AP20" s="374"/>
      <c r="AQ20" s="374"/>
      <c r="AR20" s="374"/>
      <c r="AS20" s="374"/>
      <c r="AT20" s="374"/>
      <c r="AU20" s="374"/>
      <c r="AV20" s="374"/>
      <c r="AW20" s="374"/>
      <c r="AX20" s="374"/>
      <c r="AY20" s="374"/>
      <c r="AZ20" s="374"/>
      <c r="BA20" s="374"/>
      <c r="BB20" s="374"/>
      <c r="BC20" s="374"/>
      <c r="BD20" s="374"/>
      <c r="BE20" s="375"/>
      <c r="BI20" s="316"/>
    </row>
    <row r="21" spans="1:61" s="79" customFormat="1" ht="74.25" customHeight="1">
      <c r="A21" s="64"/>
      <c r="B21" s="65">
        <v>1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282" t="s">
        <v>96</v>
      </c>
      <c r="U21" s="283"/>
      <c r="V21" s="283"/>
      <c r="W21" s="376" t="s">
        <v>80</v>
      </c>
      <c r="X21" s="377"/>
      <c r="Y21" s="377"/>
      <c r="Z21" s="377"/>
      <c r="AA21" s="377"/>
      <c r="AB21" s="377"/>
      <c r="AC21" s="377"/>
      <c r="AD21" s="378"/>
      <c r="AE21" s="67">
        <v>2</v>
      </c>
      <c r="AF21" s="68">
        <v>60</v>
      </c>
      <c r="AG21" s="69">
        <v>36</v>
      </c>
      <c r="AH21" s="70">
        <v>18</v>
      </c>
      <c r="AI21" s="7"/>
      <c r="AJ21" s="70">
        <v>18</v>
      </c>
      <c r="AK21" s="7"/>
      <c r="AL21" s="8"/>
      <c r="AM21" s="8"/>
      <c r="AN21" s="8"/>
      <c r="AO21" s="69">
        <v>24</v>
      </c>
      <c r="AP21" s="71"/>
      <c r="AQ21" s="72">
        <v>1</v>
      </c>
      <c r="AR21" s="73">
        <v>1</v>
      </c>
      <c r="AS21" s="74"/>
      <c r="AT21" s="72"/>
      <c r="AU21" s="72"/>
      <c r="AV21" s="72"/>
      <c r="AW21" s="75"/>
      <c r="AX21" s="76">
        <v>2</v>
      </c>
      <c r="AY21" s="77">
        <v>1</v>
      </c>
      <c r="AZ21" s="77">
        <v>1</v>
      </c>
      <c r="BA21" s="68"/>
      <c r="BB21" s="77"/>
      <c r="BC21" s="77"/>
      <c r="BD21" s="77"/>
      <c r="BE21" s="78"/>
      <c r="BI21" s="316"/>
    </row>
    <row r="22" spans="1:61" s="79" customFormat="1" ht="50.25" customHeight="1">
      <c r="A22" s="64"/>
      <c r="B22" s="80">
        <v>2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287" t="s">
        <v>92</v>
      </c>
      <c r="U22" s="288"/>
      <c r="V22" s="288"/>
      <c r="W22" s="284" t="s">
        <v>94</v>
      </c>
      <c r="X22" s="285"/>
      <c r="Y22" s="285"/>
      <c r="Z22" s="285"/>
      <c r="AA22" s="285"/>
      <c r="AB22" s="285"/>
      <c r="AC22" s="285"/>
      <c r="AD22" s="82"/>
      <c r="AE22" s="83">
        <v>2</v>
      </c>
      <c r="AF22" s="84">
        <v>60</v>
      </c>
      <c r="AG22" s="85">
        <v>36</v>
      </c>
      <c r="AH22" s="86">
        <v>18</v>
      </c>
      <c r="AI22" s="87"/>
      <c r="AJ22" s="86">
        <v>18</v>
      </c>
      <c r="AK22" s="87"/>
      <c r="AL22" s="88"/>
      <c r="AM22" s="88"/>
      <c r="AN22" s="88"/>
      <c r="AO22" s="85">
        <v>24</v>
      </c>
      <c r="AP22" s="89"/>
      <c r="AQ22" s="90">
        <v>1</v>
      </c>
      <c r="AR22" s="90">
        <v>1</v>
      </c>
      <c r="AS22" s="91"/>
      <c r="AT22" s="90"/>
      <c r="AU22" s="90"/>
      <c r="AV22" s="90"/>
      <c r="AW22" s="92"/>
      <c r="AX22" s="93">
        <v>2</v>
      </c>
      <c r="AY22" s="94">
        <v>1</v>
      </c>
      <c r="AZ22" s="94">
        <v>1</v>
      </c>
      <c r="BA22" s="84"/>
      <c r="BB22" s="94"/>
      <c r="BC22" s="94"/>
      <c r="BD22" s="94"/>
      <c r="BE22" s="95"/>
      <c r="BI22" s="10"/>
    </row>
    <row r="23" spans="1:61" s="79" customFormat="1" ht="69" customHeight="1">
      <c r="A23" s="64"/>
      <c r="B23" s="80">
        <v>3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287" t="s">
        <v>101</v>
      </c>
      <c r="U23" s="288"/>
      <c r="V23" s="288"/>
      <c r="W23" s="284" t="s">
        <v>81</v>
      </c>
      <c r="X23" s="285"/>
      <c r="Y23" s="285"/>
      <c r="Z23" s="285"/>
      <c r="AA23" s="285"/>
      <c r="AB23" s="285"/>
      <c r="AC23" s="285"/>
      <c r="AD23" s="286"/>
      <c r="AE23" s="83">
        <v>3</v>
      </c>
      <c r="AF23" s="92">
        <v>90</v>
      </c>
      <c r="AG23" s="96">
        <v>72</v>
      </c>
      <c r="AH23" s="86"/>
      <c r="AI23" s="11"/>
      <c r="AJ23" s="86">
        <v>72</v>
      </c>
      <c r="AK23" s="11"/>
      <c r="AL23" s="12"/>
      <c r="AM23" s="12"/>
      <c r="AN23" s="12"/>
      <c r="AO23" s="96">
        <v>18</v>
      </c>
      <c r="AP23" s="89"/>
      <c r="AQ23" s="90">
        <v>2</v>
      </c>
      <c r="AR23" s="90">
        <v>1</v>
      </c>
      <c r="AS23" s="91"/>
      <c r="AT23" s="90"/>
      <c r="AU23" s="90"/>
      <c r="AV23" s="90"/>
      <c r="AW23" s="92"/>
      <c r="AX23" s="93">
        <v>2</v>
      </c>
      <c r="AY23" s="94"/>
      <c r="AZ23" s="94">
        <v>2</v>
      </c>
      <c r="BA23" s="84"/>
      <c r="BB23" s="94">
        <v>2</v>
      </c>
      <c r="BC23" s="94"/>
      <c r="BD23" s="94">
        <v>2</v>
      </c>
      <c r="BE23" s="95"/>
      <c r="BI23" s="10"/>
    </row>
    <row r="24" spans="1:61" s="79" customFormat="1" ht="69" customHeight="1">
      <c r="A24" s="64"/>
      <c r="B24" s="80">
        <v>4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422" t="s">
        <v>93</v>
      </c>
      <c r="U24" s="423"/>
      <c r="V24" s="423"/>
      <c r="W24" s="284" t="s">
        <v>95</v>
      </c>
      <c r="X24" s="285"/>
      <c r="Y24" s="285"/>
      <c r="Z24" s="285"/>
      <c r="AA24" s="285"/>
      <c r="AB24" s="285"/>
      <c r="AC24" s="285"/>
      <c r="AD24" s="82"/>
      <c r="AE24" s="83">
        <v>2.5</v>
      </c>
      <c r="AF24" s="92">
        <f>AE24*30</f>
        <v>75</v>
      </c>
      <c r="AG24" s="97">
        <v>72</v>
      </c>
      <c r="AH24" s="86"/>
      <c r="AI24" s="87"/>
      <c r="AJ24" s="86">
        <v>72</v>
      </c>
      <c r="AK24" s="87"/>
      <c r="AL24" s="88"/>
      <c r="AM24" s="88"/>
      <c r="AN24" s="88"/>
      <c r="AO24" s="97">
        <f>AF24-AG24</f>
        <v>3</v>
      </c>
      <c r="AP24" s="89"/>
      <c r="AQ24" s="90">
        <v>2</v>
      </c>
      <c r="AR24" s="90">
        <v>1</v>
      </c>
      <c r="AS24" s="91"/>
      <c r="AT24" s="90"/>
      <c r="AU24" s="90"/>
      <c r="AV24" s="90"/>
      <c r="AW24" s="92"/>
      <c r="AX24" s="93">
        <f>AZ24</f>
        <v>2</v>
      </c>
      <c r="AY24" s="94"/>
      <c r="AZ24" s="94">
        <v>2</v>
      </c>
      <c r="BA24" s="84"/>
      <c r="BB24" s="94">
        <f>BD24</f>
        <v>2</v>
      </c>
      <c r="BC24" s="94"/>
      <c r="BD24" s="94">
        <v>2</v>
      </c>
      <c r="BE24" s="98"/>
      <c r="BI24" s="10"/>
    </row>
    <row r="25" spans="1:61" s="455" customFormat="1" ht="49.5" customHeight="1" thickBot="1">
      <c r="A25" s="432"/>
      <c r="B25" s="433">
        <v>5</v>
      </c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5" t="s">
        <v>75</v>
      </c>
      <c r="U25" s="436"/>
      <c r="V25" s="436"/>
      <c r="W25" s="437" t="s">
        <v>82</v>
      </c>
      <c r="X25" s="438"/>
      <c r="Y25" s="438"/>
      <c r="Z25" s="438"/>
      <c r="AA25" s="438"/>
      <c r="AB25" s="438"/>
      <c r="AC25" s="438"/>
      <c r="AD25" s="439"/>
      <c r="AE25" s="440">
        <v>4.5</v>
      </c>
      <c r="AF25" s="441">
        <v>135</v>
      </c>
      <c r="AG25" s="442">
        <v>72</v>
      </c>
      <c r="AH25" s="443">
        <v>36</v>
      </c>
      <c r="AI25" s="444"/>
      <c r="AJ25" s="443">
        <v>36</v>
      </c>
      <c r="AK25" s="444"/>
      <c r="AL25" s="445"/>
      <c r="AM25" s="445"/>
      <c r="AN25" s="445"/>
      <c r="AO25" s="442">
        <v>63</v>
      </c>
      <c r="AP25" s="446">
        <v>1</v>
      </c>
      <c r="AQ25" s="447"/>
      <c r="AR25" s="447">
        <v>1</v>
      </c>
      <c r="AS25" s="448"/>
      <c r="AT25" s="447"/>
      <c r="AU25" s="447"/>
      <c r="AV25" s="449"/>
      <c r="AW25" s="450">
        <v>1</v>
      </c>
      <c r="AX25" s="451">
        <v>4</v>
      </c>
      <c r="AY25" s="452">
        <v>2</v>
      </c>
      <c r="AZ25" s="452">
        <v>2</v>
      </c>
      <c r="BA25" s="453"/>
      <c r="BB25" s="452"/>
      <c r="BC25" s="452"/>
      <c r="BD25" s="452"/>
      <c r="BE25" s="454"/>
      <c r="BI25" s="456"/>
    </row>
    <row r="26" spans="1:61" s="79" customFormat="1" ht="60.75" customHeight="1" thickBot="1">
      <c r="A26" s="64"/>
      <c r="B26" s="80">
        <v>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282" t="s">
        <v>76</v>
      </c>
      <c r="U26" s="283"/>
      <c r="V26" s="283"/>
      <c r="W26" s="284" t="s">
        <v>83</v>
      </c>
      <c r="X26" s="285"/>
      <c r="Y26" s="285"/>
      <c r="Z26" s="285"/>
      <c r="AA26" s="285"/>
      <c r="AB26" s="285"/>
      <c r="AC26" s="285"/>
      <c r="AD26" s="286"/>
      <c r="AE26" s="99">
        <v>3.5</v>
      </c>
      <c r="AF26" s="84">
        <v>105</v>
      </c>
      <c r="AG26" s="96">
        <v>72</v>
      </c>
      <c r="AH26" s="102">
        <v>36</v>
      </c>
      <c r="AI26" s="11"/>
      <c r="AJ26" s="102">
        <v>36</v>
      </c>
      <c r="AK26" s="11"/>
      <c r="AL26" s="12"/>
      <c r="AM26" s="12"/>
      <c r="AN26" s="12"/>
      <c r="AO26" s="96">
        <v>33</v>
      </c>
      <c r="AP26" s="106"/>
      <c r="AQ26" s="102">
        <v>1</v>
      </c>
      <c r="AR26" s="101">
        <v>1</v>
      </c>
      <c r="AS26" s="102"/>
      <c r="AT26" s="101"/>
      <c r="AU26" s="101">
        <v>1</v>
      </c>
      <c r="AV26" s="103"/>
      <c r="AW26" s="104"/>
      <c r="AX26" s="100">
        <v>4</v>
      </c>
      <c r="AY26" s="101">
        <v>2</v>
      </c>
      <c r="AZ26" s="101">
        <v>2</v>
      </c>
      <c r="BA26" s="107"/>
      <c r="BB26" s="101"/>
      <c r="BC26" s="101"/>
      <c r="BD26" s="101"/>
      <c r="BE26" s="108"/>
      <c r="BI26" s="10"/>
    </row>
    <row r="27" spans="1:61" s="79" customFormat="1" ht="60.75" customHeight="1" thickBot="1">
      <c r="A27" s="64"/>
      <c r="B27" s="80">
        <v>7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282" t="s">
        <v>77</v>
      </c>
      <c r="U27" s="283"/>
      <c r="V27" s="283"/>
      <c r="W27" s="284" t="s">
        <v>83</v>
      </c>
      <c r="X27" s="285"/>
      <c r="Y27" s="285"/>
      <c r="Z27" s="285"/>
      <c r="AA27" s="285"/>
      <c r="AB27" s="285"/>
      <c r="AC27" s="285"/>
      <c r="AD27" s="286"/>
      <c r="AE27" s="109">
        <v>4</v>
      </c>
      <c r="AF27" s="84">
        <v>120</v>
      </c>
      <c r="AG27" s="96">
        <v>72</v>
      </c>
      <c r="AH27" s="102">
        <v>36</v>
      </c>
      <c r="AI27" s="11"/>
      <c r="AJ27" s="102">
        <v>36</v>
      </c>
      <c r="AK27" s="11"/>
      <c r="AL27" s="12"/>
      <c r="AM27" s="12"/>
      <c r="AN27" s="12"/>
      <c r="AO27" s="96">
        <v>48</v>
      </c>
      <c r="AP27" s="110">
        <v>2</v>
      </c>
      <c r="AQ27" s="111"/>
      <c r="AR27" s="111">
        <v>2</v>
      </c>
      <c r="AS27" s="112"/>
      <c r="AT27" s="111"/>
      <c r="AU27" s="111"/>
      <c r="AV27" s="113"/>
      <c r="AW27" s="114"/>
      <c r="AX27" s="100"/>
      <c r="AY27" s="101"/>
      <c r="AZ27" s="101"/>
      <c r="BA27" s="107"/>
      <c r="BB27" s="101">
        <v>4</v>
      </c>
      <c r="BC27" s="101">
        <v>2</v>
      </c>
      <c r="BD27" s="101">
        <v>2</v>
      </c>
      <c r="BE27" s="115"/>
      <c r="BI27" s="10"/>
    </row>
    <row r="28" spans="1:61" s="79" customFormat="1" ht="60.75" customHeight="1" thickBot="1">
      <c r="A28" s="64"/>
      <c r="B28" s="80">
        <v>8</v>
      </c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282" t="s">
        <v>78</v>
      </c>
      <c r="U28" s="283"/>
      <c r="V28" s="283"/>
      <c r="W28" s="284" t="s">
        <v>83</v>
      </c>
      <c r="X28" s="285"/>
      <c r="Y28" s="285"/>
      <c r="Z28" s="285"/>
      <c r="AA28" s="285"/>
      <c r="AB28" s="285"/>
      <c r="AC28" s="285"/>
      <c r="AD28" s="286"/>
      <c r="AE28" s="116">
        <v>3</v>
      </c>
      <c r="AF28" s="84">
        <v>90</v>
      </c>
      <c r="AG28" s="96">
        <f>AH28+AJ28</f>
        <v>54</v>
      </c>
      <c r="AH28" s="112">
        <v>18</v>
      </c>
      <c r="AI28" s="11"/>
      <c r="AJ28" s="112">
        <v>36</v>
      </c>
      <c r="AK28" s="11"/>
      <c r="AL28" s="117"/>
      <c r="AM28" s="12"/>
      <c r="AN28" s="12"/>
      <c r="AO28" s="96">
        <f>AF28-AG28</f>
        <v>36</v>
      </c>
      <c r="AP28" s="118"/>
      <c r="AQ28" s="119">
        <v>1</v>
      </c>
      <c r="AR28" s="120"/>
      <c r="AS28" s="121"/>
      <c r="AT28" s="120"/>
      <c r="AU28" s="120"/>
      <c r="AV28" s="122"/>
      <c r="AW28" s="123"/>
      <c r="AX28" s="100">
        <v>3</v>
      </c>
      <c r="AY28" s="101">
        <v>1</v>
      </c>
      <c r="AZ28" s="101">
        <v>2</v>
      </c>
      <c r="BA28" s="107"/>
      <c r="BB28" s="101"/>
      <c r="BC28" s="101"/>
      <c r="BD28" s="101"/>
      <c r="BE28" s="124"/>
      <c r="BI28" s="10"/>
    </row>
    <row r="29" spans="1:61" s="79" customFormat="1" ht="60.75" customHeight="1" thickBot="1">
      <c r="A29" s="64"/>
      <c r="B29" s="80">
        <v>9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282" t="s">
        <v>79</v>
      </c>
      <c r="U29" s="283"/>
      <c r="V29" s="283"/>
      <c r="W29" s="284" t="s">
        <v>83</v>
      </c>
      <c r="X29" s="285"/>
      <c r="Y29" s="285"/>
      <c r="Z29" s="285"/>
      <c r="AA29" s="285"/>
      <c r="AB29" s="285"/>
      <c r="AC29" s="285"/>
      <c r="AD29" s="286"/>
      <c r="AE29" s="116">
        <v>3</v>
      </c>
      <c r="AF29" s="84">
        <v>90</v>
      </c>
      <c r="AG29" s="96">
        <f>AH29+AJ29</f>
        <v>54</v>
      </c>
      <c r="AH29" s="121">
        <v>18</v>
      </c>
      <c r="AI29" s="11"/>
      <c r="AJ29" s="112">
        <v>36</v>
      </c>
      <c r="AK29" s="11"/>
      <c r="AL29" s="117"/>
      <c r="AM29" s="12"/>
      <c r="AN29" s="12"/>
      <c r="AO29" s="96">
        <f>AF29-AG29</f>
        <v>36</v>
      </c>
      <c r="AP29" s="125"/>
      <c r="AQ29" s="111">
        <v>2</v>
      </c>
      <c r="AR29" s="120"/>
      <c r="AS29" s="121"/>
      <c r="AT29" s="120"/>
      <c r="AU29" s="120"/>
      <c r="AV29" s="122"/>
      <c r="AW29" s="123"/>
      <c r="AX29" s="100"/>
      <c r="AY29" s="101"/>
      <c r="AZ29" s="101"/>
      <c r="BA29" s="107"/>
      <c r="BB29" s="101">
        <v>3</v>
      </c>
      <c r="BC29" s="101">
        <v>1</v>
      </c>
      <c r="BD29" s="101">
        <v>2</v>
      </c>
      <c r="BE29" s="124"/>
      <c r="BI29" s="10"/>
    </row>
    <row r="30" spans="1:57" s="79" customFormat="1" ht="43.5" customHeight="1" thickBot="1">
      <c r="A30" s="64"/>
      <c r="B30" s="80">
        <v>10</v>
      </c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282" t="s">
        <v>73</v>
      </c>
      <c r="U30" s="283"/>
      <c r="V30" s="283"/>
      <c r="W30" s="284" t="s">
        <v>84</v>
      </c>
      <c r="X30" s="285"/>
      <c r="Y30" s="285"/>
      <c r="Z30" s="285"/>
      <c r="AA30" s="285"/>
      <c r="AB30" s="285"/>
      <c r="AC30" s="285"/>
      <c r="AD30" s="286"/>
      <c r="AE30" s="126">
        <v>3.5</v>
      </c>
      <c r="AF30" s="127">
        <v>105</v>
      </c>
      <c r="AG30" s="96">
        <v>54</v>
      </c>
      <c r="AH30" s="128">
        <v>36</v>
      </c>
      <c r="AI30" s="129"/>
      <c r="AJ30" s="128">
        <v>18</v>
      </c>
      <c r="AK30" s="129"/>
      <c r="AL30" s="130"/>
      <c r="AM30" s="129"/>
      <c r="AN30" s="131"/>
      <c r="AO30" s="96">
        <v>51</v>
      </c>
      <c r="AP30" s="132"/>
      <c r="AQ30" s="133">
        <v>2</v>
      </c>
      <c r="AR30" s="133">
        <v>2</v>
      </c>
      <c r="AS30" s="128"/>
      <c r="AT30" s="133"/>
      <c r="AU30" s="133"/>
      <c r="AV30" s="133"/>
      <c r="AW30" s="134"/>
      <c r="AX30" s="135"/>
      <c r="AY30" s="136"/>
      <c r="AZ30" s="136"/>
      <c r="BA30" s="127"/>
      <c r="BB30" s="136">
        <v>3</v>
      </c>
      <c r="BC30" s="136">
        <v>2</v>
      </c>
      <c r="BD30" s="136">
        <v>1</v>
      </c>
      <c r="BE30" s="137"/>
    </row>
    <row r="31" spans="1:57" s="79" customFormat="1" ht="49.5" customHeight="1" thickBot="1">
      <c r="A31" s="64"/>
      <c r="B31" s="138">
        <v>11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420" t="s">
        <v>74</v>
      </c>
      <c r="U31" s="421"/>
      <c r="V31" s="421"/>
      <c r="W31" s="274" t="s">
        <v>85</v>
      </c>
      <c r="X31" s="275"/>
      <c r="Y31" s="275"/>
      <c r="Z31" s="275"/>
      <c r="AA31" s="275"/>
      <c r="AB31" s="275"/>
      <c r="AC31" s="275"/>
      <c r="AD31" s="276"/>
      <c r="AE31" s="139">
        <v>3.5</v>
      </c>
      <c r="AF31" s="140">
        <v>105</v>
      </c>
      <c r="AG31" s="141">
        <v>72</v>
      </c>
      <c r="AH31" s="142">
        <v>36</v>
      </c>
      <c r="AI31" s="143"/>
      <c r="AJ31" s="142">
        <v>36</v>
      </c>
      <c r="AK31" s="143"/>
      <c r="AL31" s="144"/>
      <c r="AM31" s="144"/>
      <c r="AN31" s="144"/>
      <c r="AO31" s="141">
        <v>33</v>
      </c>
      <c r="AP31" s="145"/>
      <c r="AQ31" s="146">
        <v>2</v>
      </c>
      <c r="AR31" s="146">
        <v>2</v>
      </c>
      <c r="AS31" s="142"/>
      <c r="AT31" s="146"/>
      <c r="AU31" s="146"/>
      <c r="AV31" s="146"/>
      <c r="AW31" s="140"/>
      <c r="AX31" s="145"/>
      <c r="AY31" s="146"/>
      <c r="AZ31" s="146"/>
      <c r="BA31" s="140"/>
      <c r="BB31" s="146">
        <v>4</v>
      </c>
      <c r="BC31" s="146">
        <v>2</v>
      </c>
      <c r="BD31" s="146">
        <v>2</v>
      </c>
      <c r="BE31" s="147"/>
    </row>
    <row r="32" spans="1:57" s="79" customFormat="1" ht="49.5" customHeight="1" thickBot="1">
      <c r="A32" s="64"/>
      <c r="B32" s="424" t="s">
        <v>59</v>
      </c>
      <c r="C32" s="425"/>
      <c r="D32" s="425"/>
      <c r="E32" s="425"/>
      <c r="F32" s="425"/>
      <c r="G32" s="425"/>
      <c r="H32" s="425"/>
      <c r="I32" s="425"/>
      <c r="J32" s="425"/>
      <c r="K32" s="425"/>
      <c r="L32" s="425"/>
      <c r="M32" s="425"/>
      <c r="N32" s="425"/>
      <c r="O32" s="425"/>
      <c r="P32" s="425"/>
      <c r="Q32" s="425"/>
      <c r="R32" s="425"/>
      <c r="S32" s="425"/>
      <c r="T32" s="425"/>
      <c r="U32" s="425"/>
      <c r="V32" s="425"/>
      <c r="W32" s="424"/>
      <c r="X32" s="424"/>
      <c r="Y32" s="424"/>
      <c r="Z32" s="424"/>
      <c r="AA32" s="424"/>
      <c r="AB32" s="424"/>
      <c r="AC32" s="424"/>
      <c r="AD32" s="426"/>
      <c r="AE32" s="138">
        <f>SUM(AE21:AE31)</f>
        <v>34.5</v>
      </c>
      <c r="AF32" s="148">
        <f>SUM(AF21:AF31)</f>
        <v>1035</v>
      </c>
      <c r="AG32" s="149">
        <f>SUM(AG21:AG31)</f>
        <v>666</v>
      </c>
      <c r="AH32" s="150">
        <f>SUM(AH21:AH31)</f>
        <v>252</v>
      </c>
      <c r="AI32" s="150"/>
      <c r="AJ32" s="150">
        <f>SUM(AJ21:AJ31)</f>
        <v>414</v>
      </c>
      <c r="AK32" s="150"/>
      <c r="AL32" s="151"/>
      <c r="AM32" s="150"/>
      <c r="AN32" s="150"/>
      <c r="AO32" s="149">
        <f>SUM(AO21:AO31)</f>
        <v>369</v>
      </c>
      <c r="AP32" s="150">
        <f>COUNT(AP21:AP31)</f>
        <v>2</v>
      </c>
      <c r="AQ32" s="150">
        <f aca="true" t="shared" si="0" ref="AQ32:AW32">COUNT(AQ21:AQ31)</f>
        <v>9</v>
      </c>
      <c r="AR32" s="150">
        <f t="shared" si="0"/>
        <v>9</v>
      </c>
      <c r="AS32" s="150"/>
      <c r="AT32" s="150"/>
      <c r="AU32" s="150">
        <f t="shared" si="0"/>
        <v>1</v>
      </c>
      <c r="AV32" s="150"/>
      <c r="AW32" s="150">
        <f t="shared" si="0"/>
        <v>1</v>
      </c>
      <c r="AX32" s="150">
        <f>SUM(AX21:AX31)</f>
        <v>19</v>
      </c>
      <c r="AY32" s="150">
        <f aca="true" t="shared" si="1" ref="AY32:BD32">SUM(AY21:AY31)</f>
        <v>7</v>
      </c>
      <c r="AZ32" s="150">
        <f t="shared" si="1"/>
        <v>12</v>
      </c>
      <c r="BA32" s="150"/>
      <c r="BB32" s="150">
        <f t="shared" si="1"/>
        <v>18</v>
      </c>
      <c r="BC32" s="150">
        <f t="shared" si="1"/>
        <v>7</v>
      </c>
      <c r="BD32" s="150">
        <f t="shared" si="1"/>
        <v>11</v>
      </c>
      <c r="BE32" s="152"/>
    </row>
    <row r="33" spans="1:57" s="79" customFormat="1" ht="49.5" customHeight="1" thickBot="1">
      <c r="A33" s="64"/>
      <c r="B33" s="427" t="s">
        <v>60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7"/>
      <c r="AC33" s="427"/>
      <c r="AD33" s="427"/>
      <c r="AE33" s="427"/>
      <c r="AF33" s="427"/>
      <c r="AG33" s="427"/>
      <c r="AH33" s="427"/>
      <c r="AI33" s="427"/>
      <c r="AJ33" s="427"/>
      <c r="AK33" s="427"/>
      <c r="AL33" s="427"/>
      <c r="AM33" s="427"/>
      <c r="AN33" s="427"/>
      <c r="AO33" s="427"/>
      <c r="AP33" s="427"/>
      <c r="AQ33" s="427"/>
      <c r="AR33" s="427"/>
      <c r="AS33" s="427"/>
      <c r="AT33" s="427"/>
      <c r="AU33" s="427"/>
      <c r="AV33" s="427"/>
      <c r="AW33" s="427"/>
      <c r="AX33" s="427"/>
      <c r="AY33" s="427"/>
      <c r="AZ33" s="427"/>
      <c r="BA33" s="427"/>
      <c r="BB33" s="427"/>
      <c r="BC33" s="427"/>
      <c r="BD33" s="427"/>
      <c r="BE33" s="428"/>
    </row>
    <row r="34" spans="1:57" s="79" customFormat="1" ht="49.5" customHeight="1" thickBot="1">
      <c r="A34" s="64"/>
      <c r="B34" s="138">
        <v>12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369" t="s">
        <v>86</v>
      </c>
      <c r="U34" s="369"/>
      <c r="V34" s="370"/>
      <c r="W34" s="371" t="s">
        <v>90</v>
      </c>
      <c r="X34" s="372"/>
      <c r="Y34" s="372"/>
      <c r="Z34" s="372"/>
      <c r="AA34" s="372"/>
      <c r="AB34" s="372"/>
      <c r="AC34" s="373"/>
      <c r="AD34" s="153"/>
      <c r="AE34" s="154">
        <v>4.5</v>
      </c>
      <c r="AF34" s="155">
        <v>135</v>
      </c>
      <c r="AG34" s="154">
        <v>72</v>
      </c>
      <c r="AH34" s="156">
        <v>36</v>
      </c>
      <c r="AI34" s="129"/>
      <c r="AJ34" s="156">
        <v>36</v>
      </c>
      <c r="AK34" s="129"/>
      <c r="AL34" s="131"/>
      <c r="AM34" s="131"/>
      <c r="AN34" s="131"/>
      <c r="AO34" s="96">
        <v>63</v>
      </c>
      <c r="AP34" s="154">
        <v>1</v>
      </c>
      <c r="AQ34" s="157"/>
      <c r="AR34" s="157">
        <v>1</v>
      </c>
      <c r="AS34" s="157"/>
      <c r="AT34" s="157"/>
      <c r="AU34" s="157"/>
      <c r="AV34" s="157"/>
      <c r="AW34" s="158">
        <v>1</v>
      </c>
      <c r="AX34" s="154">
        <v>4</v>
      </c>
      <c r="AY34" s="157">
        <v>2</v>
      </c>
      <c r="AZ34" s="157">
        <v>2</v>
      </c>
      <c r="BA34" s="158"/>
      <c r="BB34" s="154"/>
      <c r="BC34" s="157"/>
      <c r="BD34" s="157"/>
      <c r="BE34" s="159"/>
    </row>
    <row r="35" spans="1:57" s="79" customFormat="1" ht="49.5" customHeight="1" thickBot="1">
      <c r="A35" s="64"/>
      <c r="B35" s="138">
        <v>13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369" t="s">
        <v>98</v>
      </c>
      <c r="U35" s="369"/>
      <c r="V35" s="370"/>
      <c r="W35" s="371" t="s">
        <v>90</v>
      </c>
      <c r="X35" s="372"/>
      <c r="Y35" s="372"/>
      <c r="Z35" s="372"/>
      <c r="AA35" s="372"/>
      <c r="AB35" s="372"/>
      <c r="AC35" s="373"/>
      <c r="AD35" s="160"/>
      <c r="AE35" s="161">
        <v>4</v>
      </c>
      <c r="AF35" s="162">
        <v>120</v>
      </c>
      <c r="AG35" s="161">
        <v>72</v>
      </c>
      <c r="AH35" s="163">
        <v>36</v>
      </c>
      <c r="AI35" s="164"/>
      <c r="AJ35" s="163">
        <v>36</v>
      </c>
      <c r="AK35" s="164"/>
      <c r="AL35" s="165"/>
      <c r="AM35" s="165"/>
      <c r="AN35" s="165"/>
      <c r="AO35" s="96">
        <v>48</v>
      </c>
      <c r="AP35" s="161"/>
      <c r="AQ35" s="166">
        <v>1</v>
      </c>
      <c r="AR35" s="166">
        <v>1</v>
      </c>
      <c r="AS35" s="166"/>
      <c r="AT35" s="166"/>
      <c r="AU35" s="166">
        <v>1</v>
      </c>
      <c r="AV35" s="166"/>
      <c r="AW35" s="167"/>
      <c r="AX35" s="168">
        <v>4</v>
      </c>
      <c r="AY35" s="169">
        <v>2</v>
      </c>
      <c r="AZ35" s="169">
        <v>2</v>
      </c>
      <c r="BA35" s="170"/>
      <c r="BB35" s="168"/>
      <c r="BC35" s="169"/>
      <c r="BD35" s="169"/>
      <c r="BE35" s="105"/>
    </row>
    <row r="36" spans="1:57" s="79" customFormat="1" ht="49.5" customHeight="1" thickBot="1">
      <c r="A36" s="64"/>
      <c r="B36" s="138">
        <v>14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369" t="s">
        <v>87</v>
      </c>
      <c r="U36" s="369"/>
      <c r="V36" s="370"/>
      <c r="W36" s="371" t="s">
        <v>90</v>
      </c>
      <c r="X36" s="372"/>
      <c r="Y36" s="372"/>
      <c r="Z36" s="372"/>
      <c r="AA36" s="372"/>
      <c r="AB36" s="372"/>
      <c r="AC36" s="373"/>
      <c r="AD36" s="160"/>
      <c r="AE36" s="161">
        <v>4</v>
      </c>
      <c r="AF36" s="162">
        <v>120</v>
      </c>
      <c r="AG36" s="161">
        <v>72</v>
      </c>
      <c r="AH36" s="163">
        <v>36</v>
      </c>
      <c r="AI36" s="164"/>
      <c r="AJ36" s="163">
        <v>36</v>
      </c>
      <c r="AK36" s="164"/>
      <c r="AL36" s="165"/>
      <c r="AM36" s="165"/>
      <c r="AN36" s="165"/>
      <c r="AO36" s="96">
        <v>48</v>
      </c>
      <c r="AP36" s="161"/>
      <c r="AQ36" s="166">
        <v>2</v>
      </c>
      <c r="AR36" s="166">
        <v>2</v>
      </c>
      <c r="AS36" s="166"/>
      <c r="AT36" s="166"/>
      <c r="AU36" s="166">
        <v>2</v>
      </c>
      <c r="AV36" s="166"/>
      <c r="AW36" s="167"/>
      <c r="AX36" s="161"/>
      <c r="AY36" s="166"/>
      <c r="AZ36" s="166"/>
      <c r="BA36" s="167"/>
      <c r="BB36" s="161">
        <v>4</v>
      </c>
      <c r="BC36" s="166">
        <v>2</v>
      </c>
      <c r="BD36" s="166">
        <v>2</v>
      </c>
      <c r="BE36" s="108"/>
    </row>
    <row r="37" spans="1:57" s="79" customFormat="1" ht="49.5" customHeight="1" thickBot="1">
      <c r="A37" s="64"/>
      <c r="B37" s="138">
        <v>15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369" t="s">
        <v>88</v>
      </c>
      <c r="U37" s="369"/>
      <c r="V37" s="370"/>
      <c r="W37" s="371" t="s">
        <v>90</v>
      </c>
      <c r="X37" s="372"/>
      <c r="Y37" s="372"/>
      <c r="Z37" s="372"/>
      <c r="AA37" s="372"/>
      <c r="AB37" s="372"/>
      <c r="AC37" s="373"/>
      <c r="AD37" s="160"/>
      <c r="AE37" s="161">
        <v>4.5</v>
      </c>
      <c r="AF37" s="162">
        <v>135</v>
      </c>
      <c r="AG37" s="161">
        <v>72</v>
      </c>
      <c r="AH37" s="163">
        <v>36</v>
      </c>
      <c r="AI37" s="164"/>
      <c r="AJ37" s="163">
        <v>36</v>
      </c>
      <c r="AK37" s="164"/>
      <c r="AL37" s="165"/>
      <c r="AM37" s="165"/>
      <c r="AN37" s="165"/>
      <c r="AO37" s="96">
        <v>63</v>
      </c>
      <c r="AP37" s="161">
        <v>2</v>
      </c>
      <c r="AQ37" s="166"/>
      <c r="AR37" s="166">
        <v>2</v>
      </c>
      <c r="AS37" s="166"/>
      <c r="AT37" s="166"/>
      <c r="AU37" s="166">
        <v>2</v>
      </c>
      <c r="AV37" s="166"/>
      <c r="AW37" s="167"/>
      <c r="AX37" s="161"/>
      <c r="AY37" s="166"/>
      <c r="AZ37" s="166"/>
      <c r="BA37" s="167"/>
      <c r="BB37" s="161">
        <v>4</v>
      </c>
      <c r="BC37" s="166">
        <v>2</v>
      </c>
      <c r="BD37" s="166">
        <v>2</v>
      </c>
      <c r="BE37" s="108"/>
    </row>
    <row r="38" spans="1:57" s="79" customFormat="1" ht="60.75" customHeight="1" thickBot="1">
      <c r="A38" s="64"/>
      <c r="B38" s="138">
        <v>16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369" t="s">
        <v>99</v>
      </c>
      <c r="U38" s="369"/>
      <c r="V38" s="370"/>
      <c r="W38" s="371" t="s">
        <v>83</v>
      </c>
      <c r="X38" s="372"/>
      <c r="Y38" s="372"/>
      <c r="Z38" s="372"/>
      <c r="AA38" s="372"/>
      <c r="AB38" s="372"/>
      <c r="AC38" s="373"/>
      <c r="AD38" s="160"/>
      <c r="AE38" s="161">
        <v>4.5</v>
      </c>
      <c r="AF38" s="162">
        <v>135</v>
      </c>
      <c r="AG38" s="161">
        <v>72</v>
      </c>
      <c r="AH38" s="163">
        <v>36</v>
      </c>
      <c r="AI38" s="164"/>
      <c r="AJ38" s="163">
        <v>36</v>
      </c>
      <c r="AK38" s="164"/>
      <c r="AL38" s="165"/>
      <c r="AM38" s="165"/>
      <c r="AN38" s="165"/>
      <c r="AO38" s="96">
        <v>63</v>
      </c>
      <c r="AP38" s="161">
        <v>2</v>
      </c>
      <c r="AQ38" s="166"/>
      <c r="AR38" s="166"/>
      <c r="AS38" s="166"/>
      <c r="AT38" s="166"/>
      <c r="AU38" s="166">
        <v>2</v>
      </c>
      <c r="AV38" s="166"/>
      <c r="AW38" s="167"/>
      <c r="AX38" s="168"/>
      <c r="AY38" s="169"/>
      <c r="AZ38" s="169"/>
      <c r="BA38" s="170"/>
      <c r="BB38" s="168">
        <v>4</v>
      </c>
      <c r="BC38" s="169">
        <v>2</v>
      </c>
      <c r="BD38" s="169">
        <v>2</v>
      </c>
      <c r="BE38" s="105"/>
    </row>
    <row r="39" spans="1:57" s="79" customFormat="1" ht="49.5" customHeight="1" thickBot="1">
      <c r="A39" s="64"/>
      <c r="B39" s="138">
        <v>17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369" t="s">
        <v>89</v>
      </c>
      <c r="U39" s="369"/>
      <c r="V39" s="370"/>
      <c r="W39" s="371" t="s">
        <v>91</v>
      </c>
      <c r="X39" s="372"/>
      <c r="Y39" s="372"/>
      <c r="Z39" s="372"/>
      <c r="AA39" s="372"/>
      <c r="AB39" s="372"/>
      <c r="AC39" s="373"/>
      <c r="AD39" s="160"/>
      <c r="AE39" s="171">
        <v>4</v>
      </c>
      <c r="AF39" s="172">
        <v>120</v>
      </c>
      <c r="AG39" s="171">
        <v>72</v>
      </c>
      <c r="AH39" s="173">
        <v>36</v>
      </c>
      <c r="AI39" s="164"/>
      <c r="AJ39" s="173">
        <v>36</v>
      </c>
      <c r="AK39" s="164"/>
      <c r="AL39" s="165"/>
      <c r="AM39" s="165"/>
      <c r="AN39" s="165"/>
      <c r="AO39" s="96">
        <v>48</v>
      </c>
      <c r="AP39" s="171">
        <v>1</v>
      </c>
      <c r="AQ39" s="174"/>
      <c r="AR39" s="174">
        <v>1</v>
      </c>
      <c r="AS39" s="174"/>
      <c r="AT39" s="174"/>
      <c r="AU39" s="174">
        <v>1</v>
      </c>
      <c r="AV39" s="174"/>
      <c r="AW39" s="172"/>
      <c r="AX39" s="171">
        <v>4</v>
      </c>
      <c r="AY39" s="174">
        <v>2</v>
      </c>
      <c r="AZ39" s="174">
        <v>2</v>
      </c>
      <c r="BA39" s="172"/>
      <c r="BB39" s="171"/>
      <c r="BC39" s="174"/>
      <c r="BD39" s="174"/>
      <c r="BE39" s="147"/>
    </row>
    <row r="40" spans="1:67" s="177" customFormat="1" ht="49.5" customHeight="1" thickBot="1">
      <c r="A40" s="175"/>
      <c r="B40" s="366" t="s">
        <v>61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8"/>
      <c r="AE40" s="176">
        <f>SUM(AE34:AE39)</f>
        <v>25.5</v>
      </c>
      <c r="AF40" s="176">
        <f aca="true" t="shared" si="2" ref="AF40:AO40">SUM(AF34:AF39)</f>
        <v>765</v>
      </c>
      <c r="AG40" s="176">
        <f t="shared" si="2"/>
        <v>432</v>
      </c>
      <c r="AH40" s="176">
        <f t="shared" si="2"/>
        <v>216</v>
      </c>
      <c r="AI40" s="176"/>
      <c r="AJ40" s="176">
        <f t="shared" si="2"/>
        <v>216</v>
      </c>
      <c r="AK40" s="176"/>
      <c r="AL40" s="176"/>
      <c r="AM40" s="176"/>
      <c r="AN40" s="176"/>
      <c r="AO40" s="176">
        <f t="shared" si="2"/>
        <v>333</v>
      </c>
      <c r="AP40" s="176">
        <f>COUNT(AP34:AP39)</f>
        <v>4</v>
      </c>
      <c r="AQ40" s="176">
        <f aca="true" t="shared" si="3" ref="AQ40:AW40">COUNT(AQ34:AQ39)</f>
        <v>2</v>
      </c>
      <c r="AR40" s="176">
        <f t="shared" si="3"/>
        <v>5</v>
      </c>
      <c r="AS40" s="176"/>
      <c r="AT40" s="176"/>
      <c r="AU40" s="176">
        <f t="shared" si="3"/>
        <v>5</v>
      </c>
      <c r="AV40" s="176"/>
      <c r="AW40" s="176">
        <f t="shared" si="3"/>
        <v>1</v>
      </c>
      <c r="AX40" s="176">
        <f>SUM(AX34:AX39)</f>
        <v>12</v>
      </c>
      <c r="AY40" s="176">
        <f aca="true" t="shared" si="4" ref="AY40:BD40">SUM(AY34:AY39)</f>
        <v>6</v>
      </c>
      <c r="AZ40" s="176">
        <f t="shared" si="4"/>
        <v>6</v>
      </c>
      <c r="BA40" s="176"/>
      <c r="BB40" s="176">
        <f t="shared" si="4"/>
        <v>12</v>
      </c>
      <c r="BC40" s="176">
        <f t="shared" si="4"/>
        <v>6</v>
      </c>
      <c r="BD40" s="176">
        <f t="shared" si="4"/>
        <v>6</v>
      </c>
      <c r="BE40" s="149"/>
      <c r="BO40" s="178"/>
    </row>
    <row r="41" spans="1:57" s="79" customFormat="1" ht="49.5" customHeight="1" thickBot="1">
      <c r="A41" s="179"/>
      <c r="B41" s="413" t="s">
        <v>62</v>
      </c>
      <c r="C41" s="413"/>
      <c r="D41" s="413"/>
      <c r="E41" s="413"/>
      <c r="F41" s="413"/>
      <c r="G41" s="413"/>
      <c r="H41" s="413"/>
      <c r="I41" s="413"/>
      <c r="J41" s="413"/>
      <c r="K41" s="413"/>
      <c r="L41" s="413"/>
      <c r="M41" s="413"/>
      <c r="N41" s="413"/>
      <c r="O41" s="413"/>
      <c r="P41" s="413"/>
      <c r="Q41" s="413"/>
      <c r="R41" s="413"/>
      <c r="S41" s="413"/>
      <c r="T41" s="413"/>
      <c r="U41" s="413"/>
      <c r="V41" s="413"/>
      <c r="W41" s="413"/>
      <c r="X41" s="413"/>
      <c r="Y41" s="413"/>
      <c r="Z41" s="413"/>
      <c r="AA41" s="413"/>
      <c r="AB41" s="413"/>
      <c r="AC41" s="413"/>
      <c r="AD41" s="414"/>
      <c r="AE41" s="180">
        <f>SUM(AE32,AE40)</f>
        <v>60</v>
      </c>
      <c r="AF41" s="180">
        <f aca="true" t="shared" si="5" ref="AF41:AO41">SUM(AF32,AF40)</f>
        <v>1800</v>
      </c>
      <c r="AG41" s="180">
        <f t="shared" si="5"/>
        <v>1098</v>
      </c>
      <c r="AH41" s="180">
        <f t="shared" si="5"/>
        <v>468</v>
      </c>
      <c r="AI41" s="180"/>
      <c r="AJ41" s="180">
        <f t="shared" si="5"/>
        <v>630</v>
      </c>
      <c r="AK41" s="180"/>
      <c r="AL41" s="180"/>
      <c r="AM41" s="180"/>
      <c r="AN41" s="180"/>
      <c r="AO41" s="180">
        <f t="shared" si="5"/>
        <v>702</v>
      </c>
      <c r="AP41" s="181">
        <f>COUNT(AP21:AP31,AP34:AP39)</f>
        <v>6</v>
      </c>
      <c r="AQ41" s="181">
        <f aca="true" t="shared" si="6" ref="AQ41:AW41">COUNT(AQ21:AQ31,AQ34:AQ39)</f>
        <v>11</v>
      </c>
      <c r="AR41" s="181">
        <f t="shared" si="6"/>
        <v>14</v>
      </c>
      <c r="AS41" s="181"/>
      <c r="AT41" s="181"/>
      <c r="AU41" s="181">
        <f t="shared" si="6"/>
        <v>6</v>
      </c>
      <c r="AV41" s="181"/>
      <c r="AW41" s="181">
        <f t="shared" si="6"/>
        <v>2</v>
      </c>
      <c r="AX41" s="181">
        <f>SUM(AX32,AX40)</f>
        <v>31</v>
      </c>
      <c r="AY41" s="181">
        <f aca="true" t="shared" si="7" ref="AY41:BD41">SUM(AY32,AY40)</f>
        <v>13</v>
      </c>
      <c r="AZ41" s="181">
        <f t="shared" si="7"/>
        <v>18</v>
      </c>
      <c r="BA41" s="181"/>
      <c r="BB41" s="181">
        <f t="shared" si="7"/>
        <v>30</v>
      </c>
      <c r="BC41" s="181">
        <f t="shared" si="7"/>
        <v>13</v>
      </c>
      <c r="BD41" s="181">
        <f t="shared" si="7"/>
        <v>17</v>
      </c>
      <c r="BE41" s="182"/>
    </row>
    <row r="42" spans="1:57" s="79" customFormat="1" ht="49.5" customHeight="1" thickBot="1">
      <c r="A42" s="179"/>
      <c r="B42" s="415" t="s">
        <v>63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5"/>
      <c r="P42" s="415"/>
      <c r="Q42" s="415"/>
      <c r="R42" s="415"/>
      <c r="S42" s="415"/>
      <c r="T42" s="415"/>
      <c r="U42" s="415"/>
      <c r="V42" s="415"/>
      <c r="W42" s="415"/>
      <c r="X42" s="415"/>
      <c r="Y42" s="415"/>
      <c r="Z42" s="415"/>
      <c r="AA42" s="415"/>
      <c r="AB42" s="415"/>
      <c r="AC42" s="415"/>
      <c r="AD42" s="416"/>
      <c r="AE42" s="183">
        <f>AE41</f>
        <v>60</v>
      </c>
      <c r="AF42" s="184">
        <f>AF41</f>
        <v>1800</v>
      </c>
      <c r="AG42" s="184">
        <f>AG41</f>
        <v>1098</v>
      </c>
      <c r="AH42" s="184">
        <f>AH41</f>
        <v>468</v>
      </c>
      <c r="AI42" s="184"/>
      <c r="AJ42" s="184">
        <f>AJ41</f>
        <v>630</v>
      </c>
      <c r="AK42" s="184"/>
      <c r="AL42" s="184"/>
      <c r="AM42" s="184"/>
      <c r="AN42" s="184"/>
      <c r="AO42" s="184">
        <f>AO41</f>
        <v>702</v>
      </c>
      <c r="AP42" s="184">
        <f>AP41</f>
        <v>6</v>
      </c>
      <c r="AQ42" s="185">
        <f>AQ41</f>
        <v>11</v>
      </c>
      <c r="AR42" s="186">
        <f>AR41</f>
        <v>14</v>
      </c>
      <c r="AS42" s="187"/>
      <c r="AT42" s="185"/>
      <c r="AU42" s="186">
        <f>AU41</f>
        <v>6</v>
      </c>
      <c r="AV42" s="186"/>
      <c r="AW42" s="188">
        <f>AW41</f>
        <v>2</v>
      </c>
      <c r="AX42" s="184">
        <f>AX41</f>
        <v>31</v>
      </c>
      <c r="AY42" s="186">
        <f>AY41</f>
        <v>13</v>
      </c>
      <c r="AZ42" s="186">
        <f>AZ41</f>
        <v>18</v>
      </c>
      <c r="BA42" s="188"/>
      <c r="BB42" s="189">
        <f>BB41</f>
        <v>30</v>
      </c>
      <c r="BC42" s="190">
        <f>BC41</f>
        <v>13</v>
      </c>
      <c r="BD42" s="190">
        <f>BD41</f>
        <v>17</v>
      </c>
      <c r="BE42" s="191"/>
    </row>
    <row r="43" spans="2:57" s="79" customFormat="1" ht="39.75" customHeight="1">
      <c r="B43" s="405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408"/>
      <c r="V43" s="408"/>
      <c r="W43" s="193"/>
      <c r="X43" s="193"/>
      <c r="Y43" s="194"/>
      <c r="Z43" s="194"/>
      <c r="AA43" s="195"/>
      <c r="AB43" s="381" t="s">
        <v>28</v>
      </c>
      <c r="AC43" s="382"/>
      <c r="AD43" s="383"/>
      <c r="AE43" s="390" t="s">
        <v>29</v>
      </c>
      <c r="AF43" s="391"/>
      <c r="AG43" s="391"/>
      <c r="AH43" s="391"/>
      <c r="AI43" s="391"/>
      <c r="AJ43" s="391"/>
      <c r="AK43" s="391"/>
      <c r="AL43" s="391"/>
      <c r="AM43" s="391"/>
      <c r="AN43" s="391"/>
      <c r="AO43" s="392"/>
      <c r="AP43" s="196">
        <f>COUNT(AP21:AP31,AP34:AP39,#REF!)</f>
        <v>6</v>
      </c>
      <c r="AQ43" s="197"/>
      <c r="AR43" s="197"/>
      <c r="AS43" s="198"/>
      <c r="AT43" s="196"/>
      <c r="AU43" s="197"/>
      <c r="AV43" s="197"/>
      <c r="AW43" s="198"/>
      <c r="AX43" s="196">
        <v>3</v>
      </c>
      <c r="AY43" s="199"/>
      <c r="AZ43" s="199"/>
      <c r="BA43" s="200"/>
      <c r="BB43" s="201">
        <v>3</v>
      </c>
      <c r="BC43" s="202"/>
      <c r="BD43" s="203"/>
      <c r="BE43" s="204"/>
    </row>
    <row r="44" spans="2:57" s="79" customFormat="1" ht="39.75" customHeight="1">
      <c r="B44" s="406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407"/>
      <c r="V44" s="407"/>
      <c r="W44" s="193"/>
      <c r="X44" s="193"/>
      <c r="Y44" s="194"/>
      <c r="Z44" s="194"/>
      <c r="AA44" s="194"/>
      <c r="AB44" s="384"/>
      <c r="AC44" s="385"/>
      <c r="AD44" s="386"/>
      <c r="AE44" s="379" t="s">
        <v>30</v>
      </c>
      <c r="AF44" s="323"/>
      <c r="AG44" s="323"/>
      <c r="AH44" s="323"/>
      <c r="AI44" s="323"/>
      <c r="AJ44" s="323"/>
      <c r="AK44" s="323"/>
      <c r="AL44" s="323"/>
      <c r="AM44" s="323"/>
      <c r="AN44" s="323"/>
      <c r="AO44" s="380"/>
      <c r="AP44" s="205"/>
      <c r="AQ44" s="206">
        <f>COUNT(AQ21:AQ31,AQ34:AQ39,#REF!)</f>
        <v>11</v>
      </c>
      <c r="AR44" s="207"/>
      <c r="AS44" s="208"/>
      <c r="AT44" s="209"/>
      <c r="AU44" s="207"/>
      <c r="AV44" s="207"/>
      <c r="AW44" s="208"/>
      <c r="AX44" s="209">
        <v>5</v>
      </c>
      <c r="AY44" s="210"/>
      <c r="AZ44" s="210"/>
      <c r="BA44" s="211"/>
      <c r="BB44" s="212">
        <v>6</v>
      </c>
      <c r="BC44" s="213"/>
      <c r="BD44" s="214"/>
      <c r="BE44" s="215"/>
    </row>
    <row r="45" spans="2:57" s="79" customFormat="1" ht="39.75" customHeight="1">
      <c r="B45" s="406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407"/>
      <c r="V45" s="407"/>
      <c r="W45" s="193"/>
      <c r="X45" s="193"/>
      <c r="Y45" s="194"/>
      <c r="Z45" s="194"/>
      <c r="AA45" s="194"/>
      <c r="AB45" s="384"/>
      <c r="AC45" s="385"/>
      <c r="AD45" s="386"/>
      <c r="AE45" s="379" t="s">
        <v>31</v>
      </c>
      <c r="AF45" s="323"/>
      <c r="AG45" s="323"/>
      <c r="AH45" s="323"/>
      <c r="AI45" s="323"/>
      <c r="AJ45" s="323"/>
      <c r="AK45" s="323"/>
      <c r="AL45" s="323"/>
      <c r="AM45" s="323"/>
      <c r="AN45" s="323"/>
      <c r="AO45" s="380"/>
      <c r="AP45" s="205"/>
      <c r="AQ45" s="207"/>
      <c r="AR45" s="207">
        <f>COUNT(AR21:AR31,AR34:AR39,#REF!)</f>
        <v>14</v>
      </c>
      <c r="AS45" s="208"/>
      <c r="AT45" s="209"/>
      <c r="AU45" s="207"/>
      <c r="AV45" s="207"/>
      <c r="AW45" s="208"/>
      <c r="AX45" s="209">
        <v>9</v>
      </c>
      <c r="AY45" s="210"/>
      <c r="AZ45" s="210"/>
      <c r="BA45" s="211"/>
      <c r="BB45" s="216">
        <v>5</v>
      </c>
      <c r="BC45" s="213"/>
      <c r="BD45" s="214"/>
      <c r="BE45" s="215"/>
    </row>
    <row r="46" spans="2:57" s="79" customFormat="1" ht="39.75" customHeight="1">
      <c r="B46" s="406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217" t="s">
        <v>32</v>
      </c>
      <c r="U46" s="411"/>
      <c r="V46" s="411"/>
      <c r="W46" s="193"/>
      <c r="X46" s="193"/>
      <c r="Y46" s="194"/>
      <c r="Z46" s="194"/>
      <c r="AA46" s="194"/>
      <c r="AB46" s="384"/>
      <c r="AC46" s="385"/>
      <c r="AD46" s="386"/>
      <c r="AE46" s="379" t="s">
        <v>33</v>
      </c>
      <c r="AF46" s="323"/>
      <c r="AG46" s="323"/>
      <c r="AH46" s="323"/>
      <c r="AI46" s="323"/>
      <c r="AJ46" s="323"/>
      <c r="AK46" s="323"/>
      <c r="AL46" s="323"/>
      <c r="AM46" s="323"/>
      <c r="AN46" s="323"/>
      <c r="AO46" s="380"/>
      <c r="AP46" s="205"/>
      <c r="AQ46" s="207"/>
      <c r="AR46" s="207"/>
      <c r="AS46" s="208"/>
      <c r="AT46" s="205"/>
      <c r="AU46" s="207"/>
      <c r="AV46" s="207"/>
      <c r="AW46" s="208"/>
      <c r="AX46" s="205"/>
      <c r="AY46" s="210"/>
      <c r="AZ46" s="210"/>
      <c r="BA46" s="211"/>
      <c r="BB46" s="219"/>
      <c r="BC46" s="213"/>
      <c r="BD46" s="214"/>
      <c r="BE46" s="215"/>
    </row>
    <row r="47" spans="2:57" s="79" customFormat="1" ht="39.75" customHeight="1">
      <c r="B47" s="406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409" t="s">
        <v>38</v>
      </c>
      <c r="U47" s="409"/>
      <c r="V47" s="218"/>
      <c r="W47" s="193"/>
      <c r="X47" s="193"/>
      <c r="Y47" s="220"/>
      <c r="Z47" s="220"/>
      <c r="AA47" s="220"/>
      <c r="AB47" s="384"/>
      <c r="AC47" s="385"/>
      <c r="AD47" s="386"/>
      <c r="AE47" s="379" t="s">
        <v>34</v>
      </c>
      <c r="AF47" s="323"/>
      <c r="AG47" s="323"/>
      <c r="AH47" s="323"/>
      <c r="AI47" s="323"/>
      <c r="AJ47" s="323"/>
      <c r="AK47" s="323"/>
      <c r="AL47" s="323"/>
      <c r="AM47" s="323"/>
      <c r="AN47" s="323"/>
      <c r="AO47" s="380"/>
      <c r="AP47" s="205"/>
      <c r="AQ47" s="207"/>
      <c r="AR47" s="207"/>
      <c r="AS47" s="208"/>
      <c r="AT47" s="205"/>
      <c r="AU47" s="207"/>
      <c r="AV47" s="207"/>
      <c r="AW47" s="208"/>
      <c r="AX47" s="205"/>
      <c r="AY47" s="210"/>
      <c r="AZ47" s="210"/>
      <c r="BA47" s="211"/>
      <c r="BB47" s="219"/>
      <c r="BC47" s="213"/>
      <c r="BD47" s="214"/>
      <c r="BE47" s="215"/>
    </row>
    <row r="48" spans="2:57" s="79" customFormat="1" ht="39.75" customHeight="1">
      <c r="B48" s="406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410" t="s">
        <v>39</v>
      </c>
      <c r="U48" s="410"/>
      <c r="V48" s="218"/>
      <c r="W48" s="193"/>
      <c r="X48" s="193"/>
      <c r="Y48" s="194"/>
      <c r="Z48" s="194"/>
      <c r="AA48" s="194"/>
      <c r="AB48" s="384"/>
      <c r="AC48" s="385"/>
      <c r="AD48" s="386"/>
      <c r="AE48" s="379" t="s">
        <v>22</v>
      </c>
      <c r="AF48" s="323"/>
      <c r="AG48" s="323"/>
      <c r="AH48" s="323"/>
      <c r="AI48" s="323"/>
      <c r="AJ48" s="323"/>
      <c r="AK48" s="323"/>
      <c r="AL48" s="323"/>
      <c r="AM48" s="323"/>
      <c r="AN48" s="323"/>
      <c r="AO48" s="380"/>
      <c r="AP48" s="205"/>
      <c r="AQ48" s="207"/>
      <c r="AR48" s="207"/>
      <c r="AS48" s="208"/>
      <c r="AT48" s="205"/>
      <c r="AU48" s="207">
        <f>COUNT(AU21:AU31,AU34:AU39,#REF!)</f>
        <v>6</v>
      </c>
      <c r="AV48" s="207"/>
      <c r="AW48" s="208"/>
      <c r="AX48" s="205">
        <v>3</v>
      </c>
      <c r="AY48" s="210"/>
      <c r="AZ48" s="210"/>
      <c r="BA48" s="211"/>
      <c r="BB48" s="219">
        <v>3</v>
      </c>
      <c r="BC48" s="213"/>
      <c r="BD48" s="214"/>
      <c r="BE48" s="215"/>
    </row>
    <row r="49" spans="2:57" s="79" customFormat="1" ht="39.75" customHeight="1">
      <c r="B49" s="406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221" t="s">
        <v>40</v>
      </c>
      <c r="U49" s="222"/>
      <c r="V49" s="218"/>
      <c r="W49" s="193"/>
      <c r="X49" s="193"/>
      <c r="Y49" s="194"/>
      <c r="Z49" s="194"/>
      <c r="AA49" s="194"/>
      <c r="AB49" s="384"/>
      <c r="AC49" s="385"/>
      <c r="AD49" s="386"/>
      <c r="AE49" s="379" t="s">
        <v>23</v>
      </c>
      <c r="AF49" s="323"/>
      <c r="AG49" s="323"/>
      <c r="AH49" s="323"/>
      <c r="AI49" s="323"/>
      <c r="AJ49" s="323"/>
      <c r="AK49" s="323"/>
      <c r="AL49" s="323"/>
      <c r="AM49" s="323"/>
      <c r="AN49" s="323"/>
      <c r="AO49" s="380"/>
      <c r="AP49" s="205"/>
      <c r="AQ49" s="207"/>
      <c r="AR49" s="207"/>
      <c r="AS49" s="208"/>
      <c r="AT49" s="205"/>
      <c r="AU49" s="207"/>
      <c r="AV49" s="207"/>
      <c r="AW49" s="208"/>
      <c r="AX49" s="205"/>
      <c r="AY49" s="210"/>
      <c r="AZ49" s="210"/>
      <c r="BA49" s="211"/>
      <c r="BB49" s="219"/>
      <c r="BC49" s="213"/>
      <c r="BD49" s="214"/>
      <c r="BE49" s="215"/>
    </row>
    <row r="50" spans="2:57" s="79" customFormat="1" ht="39.75" customHeight="1" thickBot="1">
      <c r="B50" s="406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410" t="s">
        <v>41</v>
      </c>
      <c r="U50" s="410"/>
      <c r="V50" s="410"/>
      <c r="W50" s="193"/>
      <c r="X50" s="193"/>
      <c r="Y50" s="194"/>
      <c r="Z50" s="194"/>
      <c r="AA50" s="194"/>
      <c r="AB50" s="387"/>
      <c r="AC50" s="388"/>
      <c r="AD50" s="389"/>
      <c r="AE50" s="417" t="s">
        <v>35</v>
      </c>
      <c r="AF50" s="418"/>
      <c r="AG50" s="418"/>
      <c r="AH50" s="418"/>
      <c r="AI50" s="418"/>
      <c r="AJ50" s="418"/>
      <c r="AK50" s="418"/>
      <c r="AL50" s="418"/>
      <c r="AM50" s="418"/>
      <c r="AN50" s="418"/>
      <c r="AO50" s="419"/>
      <c r="AP50" s="223"/>
      <c r="AQ50" s="224"/>
      <c r="AR50" s="224"/>
      <c r="AS50" s="225"/>
      <c r="AT50" s="223"/>
      <c r="AU50" s="224"/>
      <c r="AV50" s="224"/>
      <c r="AW50" s="225">
        <v>2</v>
      </c>
      <c r="AX50" s="223">
        <v>2</v>
      </c>
      <c r="AY50" s="226"/>
      <c r="AZ50" s="226"/>
      <c r="BA50" s="227"/>
      <c r="BB50" s="228"/>
      <c r="BC50" s="229"/>
      <c r="BD50" s="230"/>
      <c r="BE50" s="231"/>
    </row>
    <row r="51" spans="23:41" s="79" customFormat="1" ht="66.75" customHeight="1">
      <c r="W51" s="232"/>
      <c r="X51" s="232"/>
      <c r="Y51" s="232"/>
      <c r="Z51" s="232"/>
      <c r="AA51" s="232"/>
      <c r="AB51" s="232"/>
      <c r="AC51" s="232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</row>
    <row r="52" spans="1:57" s="237" customFormat="1" ht="41.25" customHeight="1">
      <c r="A52" s="79"/>
      <c r="B52" s="234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</row>
    <row r="53" spans="1:57" s="237" customFormat="1" ht="60" customHeight="1">
      <c r="A53" s="79"/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79"/>
      <c r="V53" s="238"/>
      <c r="W53" s="238"/>
      <c r="X53" s="238"/>
      <c r="Y53" s="239"/>
      <c r="Z53" s="239"/>
      <c r="AA53" s="239"/>
      <c r="AB53" s="239"/>
      <c r="AC53" s="239"/>
      <c r="AD53" s="239"/>
      <c r="AE53" s="239"/>
      <c r="AF53" s="412" t="s">
        <v>109</v>
      </c>
      <c r="AG53" s="412"/>
      <c r="AH53" s="412"/>
      <c r="AI53" s="412"/>
      <c r="AJ53" s="412"/>
      <c r="AK53" s="412"/>
      <c r="AL53" s="412"/>
      <c r="AM53" s="412"/>
      <c r="AN53" s="412"/>
      <c r="AO53" s="412"/>
      <c r="AP53" s="412"/>
      <c r="AQ53" s="412"/>
      <c r="AR53" s="412"/>
      <c r="AS53" s="412"/>
      <c r="AT53" s="412"/>
      <c r="AU53" s="412"/>
      <c r="AV53" s="412"/>
      <c r="AW53" s="412"/>
      <c r="AX53" s="412"/>
      <c r="AY53" s="412"/>
      <c r="AZ53" s="412"/>
      <c r="BA53" s="412"/>
      <c r="BB53" s="412"/>
      <c r="BC53" s="412"/>
      <c r="BD53" s="240"/>
      <c r="BE53" s="79"/>
    </row>
    <row r="54" spans="1:256" s="242" customFormat="1" ht="39.7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0"/>
      <c r="V54" s="31"/>
      <c r="W54" s="241"/>
      <c r="X54" s="42"/>
      <c r="Y54" s="42"/>
      <c r="Z54" s="42"/>
      <c r="AA54" s="42"/>
      <c r="AB54" s="42"/>
      <c r="AC54" s="42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37"/>
      <c r="BG54" s="237"/>
      <c r="BH54" s="237"/>
      <c r="BI54" s="237"/>
      <c r="BJ54" s="237"/>
      <c r="BK54" s="237"/>
      <c r="BL54" s="237"/>
      <c r="BM54" s="237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237"/>
      <c r="ET54" s="237"/>
      <c r="EU54" s="237"/>
      <c r="EV54" s="237"/>
      <c r="EW54" s="237"/>
      <c r="EX54" s="237"/>
      <c r="EY54" s="237"/>
      <c r="EZ54" s="237"/>
      <c r="FA54" s="237"/>
      <c r="FB54" s="237"/>
      <c r="FC54" s="237"/>
      <c r="FD54" s="237"/>
      <c r="FE54" s="237"/>
      <c r="FF54" s="237"/>
      <c r="FG54" s="237"/>
      <c r="FH54" s="237"/>
      <c r="FI54" s="237"/>
      <c r="FJ54" s="237"/>
      <c r="FK54" s="237"/>
      <c r="FL54" s="237"/>
      <c r="FM54" s="237"/>
      <c r="FN54" s="237"/>
      <c r="FO54" s="237"/>
      <c r="FP54" s="237"/>
      <c r="FQ54" s="237"/>
      <c r="FR54" s="237"/>
      <c r="FS54" s="237"/>
      <c r="FT54" s="237"/>
      <c r="FU54" s="237"/>
      <c r="FV54" s="237"/>
      <c r="FW54" s="237"/>
      <c r="FX54" s="237"/>
      <c r="FY54" s="237"/>
      <c r="FZ54" s="237"/>
      <c r="GA54" s="237"/>
      <c r="GB54" s="237"/>
      <c r="GC54" s="237"/>
      <c r="GD54" s="237"/>
      <c r="GE54" s="237"/>
      <c r="GF54" s="237"/>
      <c r="GG54" s="237"/>
      <c r="GH54" s="237"/>
      <c r="GI54" s="237"/>
      <c r="GJ54" s="237"/>
      <c r="GK54" s="237"/>
      <c r="GL54" s="237"/>
      <c r="GM54" s="237"/>
      <c r="GN54" s="237"/>
      <c r="GO54" s="237"/>
      <c r="GP54" s="237"/>
      <c r="GQ54" s="237"/>
      <c r="GR54" s="237"/>
      <c r="GS54" s="237"/>
      <c r="GT54" s="237"/>
      <c r="GU54" s="237"/>
      <c r="GV54" s="237"/>
      <c r="GW54" s="237"/>
      <c r="GX54" s="237"/>
      <c r="GY54" s="237"/>
      <c r="GZ54" s="237"/>
      <c r="HA54" s="237"/>
      <c r="HB54" s="237"/>
      <c r="HC54" s="237"/>
      <c r="HD54" s="237"/>
      <c r="HE54" s="237"/>
      <c r="HF54" s="237"/>
      <c r="HG54" s="237"/>
      <c r="HH54" s="237"/>
      <c r="HI54" s="237"/>
      <c r="HJ54" s="237"/>
      <c r="HK54" s="237"/>
      <c r="HL54" s="237"/>
      <c r="HM54" s="237"/>
      <c r="HN54" s="237"/>
      <c r="HO54" s="237"/>
      <c r="HP54" s="237"/>
      <c r="HQ54" s="237"/>
      <c r="HR54" s="237"/>
      <c r="HS54" s="237"/>
      <c r="HT54" s="237"/>
      <c r="HU54" s="237"/>
      <c r="HV54" s="237"/>
      <c r="HW54" s="237"/>
      <c r="HX54" s="237"/>
      <c r="HY54" s="237"/>
      <c r="HZ54" s="237"/>
      <c r="IA54" s="237"/>
      <c r="IB54" s="237"/>
      <c r="IC54" s="237"/>
      <c r="ID54" s="237"/>
      <c r="IE54" s="237"/>
      <c r="IF54" s="237"/>
      <c r="IG54" s="237"/>
      <c r="IH54" s="237"/>
      <c r="II54" s="237"/>
      <c r="IJ54" s="237"/>
      <c r="IK54" s="237"/>
      <c r="IL54" s="237"/>
      <c r="IM54" s="237"/>
      <c r="IN54" s="237"/>
      <c r="IO54" s="237"/>
      <c r="IP54" s="237"/>
      <c r="IQ54" s="237"/>
      <c r="IR54" s="237"/>
      <c r="IS54" s="237"/>
      <c r="IT54" s="237"/>
      <c r="IU54" s="237"/>
      <c r="IV54" s="237"/>
    </row>
    <row r="55" spans="1:256" s="242" customFormat="1" ht="39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56" t="s">
        <v>116</v>
      </c>
      <c r="V55" s="256"/>
      <c r="W55" s="256"/>
      <c r="X55" s="257"/>
      <c r="Y55" s="257"/>
      <c r="Z55" s="257"/>
      <c r="AA55" s="257"/>
      <c r="AB55" s="18"/>
      <c r="AC55" s="258" t="s">
        <v>119</v>
      </c>
      <c r="AD55" s="258"/>
      <c r="AE55" s="258"/>
      <c r="AF55" s="14"/>
      <c r="AG55" s="44"/>
      <c r="AH55" s="44"/>
      <c r="AI55" s="44"/>
      <c r="AJ55" s="253" t="s">
        <v>103</v>
      </c>
      <c r="AK55" s="253"/>
      <c r="AL55" s="253"/>
      <c r="AM55" s="253"/>
      <c r="AN55" s="253"/>
      <c r="AO55" s="253"/>
      <c r="AP55" s="253"/>
      <c r="AQ55" s="253"/>
      <c r="AR55" s="243"/>
      <c r="AS55" s="243"/>
      <c r="AT55" s="244"/>
      <c r="AU55" s="245" t="s">
        <v>36</v>
      </c>
      <c r="AV55" s="251" t="s">
        <v>100</v>
      </c>
      <c r="AW55" s="251"/>
      <c r="AX55" s="251"/>
      <c r="AY55" s="251"/>
      <c r="AZ55" s="246" t="s">
        <v>36</v>
      </c>
      <c r="BA55" s="234"/>
      <c r="BB55" s="21"/>
      <c r="BC55" s="21"/>
      <c r="BD55" s="21"/>
      <c r="BE55" s="21"/>
      <c r="BF55" s="237"/>
      <c r="BG55" s="237"/>
      <c r="BH55" s="237"/>
      <c r="BI55" s="237"/>
      <c r="BJ55" s="237"/>
      <c r="BK55" s="237"/>
      <c r="BL55" s="237"/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M55" s="237"/>
      <c r="EN55" s="237"/>
      <c r="EO55" s="237"/>
      <c r="EP55" s="237"/>
      <c r="EQ55" s="237"/>
      <c r="ER55" s="237"/>
      <c r="ES55" s="237"/>
      <c r="ET55" s="237"/>
      <c r="EU55" s="237"/>
      <c r="EV55" s="237"/>
      <c r="EW55" s="237"/>
      <c r="EX55" s="237"/>
      <c r="EY55" s="237"/>
      <c r="EZ55" s="237"/>
      <c r="FA55" s="237"/>
      <c r="FB55" s="237"/>
      <c r="FC55" s="237"/>
      <c r="FD55" s="237"/>
      <c r="FE55" s="237"/>
      <c r="FF55" s="237"/>
      <c r="FG55" s="237"/>
      <c r="FH55" s="237"/>
      <c r="FI55" s="237"/>
      <c r="FJ55" s="237"/>
      <c r="FK55" s="237"/>
      <c r="FL55" s="237"/>
      <c r="FM55" s="237"/>
      <c r="FN55" s="237"/>
      <c r="FO55" s="237"/>
      <c r="FP55" s="237"/>
      <c r="FQ55" s="237"/>
      <c r="FR55" s="237"/>
      <c r="FS55" s="237"/>
      <c r="FT55" s="237"/>
      <c r="FU55" s="237"/>
      <c r="FV55" s="237"/>
      <c r="FW55" s="237"/>
      <c r="FX55" s="237"/>
      <c r="FY55" s="237"/>
      <c r="FZ55" s="237"/>
      <c r="GA55" s="237"/>
      <c r="GB55" s="237"/>
      <c r="GC55" s="237"/>
      <c r="GD55" s="237"/>
      <c r="GE55" s="237"/>
      <c r="GF55" s="237"/>
      <c r="GG55" s="237"/>
      <c r="GH55" s="237"/>
      <c r="GI55" s="237"/>
      <c r="GJ55" s="237"/>
      <c r="GK55" s="237"/>
      <c r="GL55" s="237"/>
      <c r="GM55" s="237"/>
      <c r="GN55" s="237"/>
      <c r="GO55" s="237"/>
      <c r="GP55" s="237"/>
      <c r="GQ55" s="237"/>
      <c r="GR55" s="237"/>
      <c r="GS55" s="237"/>
      <c r="GT55" s="237"/>
      <c r="GU55" s="237"/>
      <c r="GV55" s="237"/>
      <c r="GW55" s="237"/>
      <c r="GX55" s="237"/>
      <c r="GY55" s="237"/>
      <c r="GZ55" s="237"/>
      <c r="HA55" s="237"/>
      <c r="HB55" s="237"/>
      <c r="HC55" s="237"/>
      <c r="HD55" s="237"/>
      <c r="HE55" s="237"/>
      <c r="HF55" s="237"/>
      <c r="HG55" s="237"/>
      <c r="HH55" s="237"/>
      <c r="HI55" s="237"/>
      <c r="HJ55" s="237"/>
      <c r="HK55" s="237"/>
      <c r="HL55" s="237"/>
      <c r="HM55" s="237"/>
      <c r="HN55" s="237"/>
      <c r="HO55" s="237"/>
      <c r="HP55" s="237"/>
      <c r="HQ55" s="237"/>
      <c r="HR55" s="237"/>
      <c r="HS55" s="237"/>
      <c r="HT55" s="237"/>
      <c r="HU55" s="237"/>
      <c r="HV55" s="237"/>
      <c r="HW55" s="237"/>
      <c r="HX55" s="237"/>
      <c r="HY55" s="237"/>
      <c r="HZ55" s="237"/>
      <c r="IA55" s="237"/>
      <c r="IB55" s="237"/>
      <c r="IC55" s="237"/>
      <c r="ID55" s="237"/>
      <c r="IE55" s="237"/>
      <c r="IF55" s="237"/>
      <c r="IG55" s="237"/>
      <c r="IH55" s="237"/>
      <c r="II55" s="237"/>
      <c r="IJ55" s="237"/>
      <c r="IK55" s="237"/>
      <c r="IL55" s="237"/>
      <c r="IM55" s="237"/>
      <c r="IN55" s="237"/>
      <c r="IO55" s="237"/>
      <c r="IP55" s="237"/>
      <c r="IQ55" s="237"/>
      <c r="IR55" s="237"/>
      <c r="IS55" s="237"/>
      <c r="IT55" s="237"/>
      <c r="IU55" s="237"/>
      <c r="IV55" s="237"/>
    </row>
    <row r="56" spans="1:256" s="242" customFormat="1" ht="39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47"/>
      <c r="V56" s="19"/>
      <c r="W56" s="20"/>
      <c r="X56" s="429" t="s">
        <v>110</v>
      </c>
      <c r="Y56" s="429"/>
      <c r="Z56" s="429"/>
      <c r="AA56" s="429"/>
      <c r="AB56" s="429"/>
      <c r="AC56" s="429" t="s">
        <v>111</v>
      </c>
      <c r="AD56" s="429"/>
      <c r="AE56" s="429"/>
      <c r="AF56" s="14"/>
      <c r="AG56" s="44"/>
      <c r="AH56" s="44"/>
      <c r="AI56" s="44"/>
      <c r="AJ56" s="44"/>
      <c r="AK56" s="44"/>
      <c r="AL56" s="44"/>
      <c r="AM56" s="44"/>
      <c r="AN56" s="44"/>
      <c r="AO56" s="44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37"/>
      <c r="BG56" s="237"/>
      <c r="BH56" s="237"/>
      <c r="BI56" s="237"/>
      <c r="BJ56" s="237"/>
      <c r="BK56" s="237"/>
      <c r="BL56" s="237"/>
      <c r="BM56" s="237"/>
      <c r="BN56" s="237"/>
      <c r="BO56" s="237"/>
      <c r="BP56" s="237"/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37"/>
      <c r="DB56" s="237"/>
      <c r="DC56" s="237"/>
      <c r="DD56" s="237"/>
      <c r="DE56" s="237"/>
      <c r="DF56" s="237"/>
      <c r="DG56" s="237"/>
      <c r="DH56" s="237"/>
      <c r="DI56" s="237"/>
      <c r="DJ56" s="237"/>
      <c r="DK56" s="237"/>
      <c r="DL56" s="237"/>
      <c r="DM56" s="237"/>
      <c r="DN56" s="237"/>
      <c r="DO56" s="237"/>
      <c r="DP56" s="237"/>
      <c r="DQ56" s="237"/>
      <c r="DR56" s="237"/>
      <c r="DS56" s="237"/>
      <c r="DT56" s="237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237"/>
      <c r="ER56" s="237"/>
      <c r="ES56" s="237"/>
      <c r="ET56" s="237"/>
      <c r="EU56" s="237"/>
      <c r="EV56" s="237"/>
      <c r="EW56" s="237"/>
      <c r="EX56" s="237"/>
      <c r="EY56" s="237"/>
      <c r="EZ56" s="237"/>
      <c r="FA56" s="237"/>
      <c r="FB56" s="237"/>
      <c r="FC56" s="237"/>
      <c r="FD56" s="237"/>
      <c r="FE56" s="237"/>
      <c r="FF56" s="237"/>
      <c r="FG56" s="237"/>
      <c r="FH56" s="237"/>
      <c r="FI56" s="237"/>
      <c r="FJ56" s="237"/>
      <c r="FK56" s="237"/>
      <c r="FL56" s="237"/>
      <c r="FM56" s="237"/>
      <c r="FN56" s="237"/>
      <c r="FO56" s="237"/>
      <c r="FP56" s="237"/>
      <c r="FQ56" s="237"/>
      <c r="FR56" s="237"/>
      <c r="FS56" s="237"/>
      <c r="FT56" s="237"/>
      <c r="FU56" s="237"/>
      <c r="FV56" s="237"/>
      <c r="FW56" s="237"/>
      <c r="FX56" s="237"/>
      <c r="FY56" s="237"/>
      <c r="FZ56" s="237"/>
      <c r="GA56" s="237"/>
      <c r="GB56" s="237"/>
      <c r="GC56" s="237"/>
      <c r="GD56" s="237"/>
      <c r="GE56" s="237"/>
      <c r="GF56" s="237"/>
      <c r="GG56" s="237"/>
      <c r="GH56" s="237"/>
      <c r="GI56" s="237"/>
      <c r="GJ56" s="237"/>
      <c r="GK56" s="237"/>
      <c r="GL56" s="237"/>
      <c r="GM56" s="237"/>
      <c r="GN56" s="237"/>
      <c r="GO56" s="237"/>
      <c r="GP56" s="237"/>
      <c r="GQ56" s="237"/>
      <c r="GR56" s="237"/>
      <c r="GS56" s="237"/>
      <c r="GT56" s="237"/>
      <c r="GU56" s="237"/>
      <c r="GV56" s="237"/>
      <c r="GW56" s="237"/>
      <c r="GX56" s="237"/>
      <c r="GY56" s="237"/>
      <c r="GZ56" s="237"/>
      <c r="HA56" s="237"/>
      <c r="HB56" s="237"/>
      <c r="HC56" s="237"/>
      <c r="HD56" s="237"/>
      <c r="HE56" s="237"/>
      <c r="HF56" s="237"/>
      <c r="HG56" s="237"/>
      <c r="HH56" s="237"/>
      <c r="HI56" s="237"/>
      <c r="HJ56" s="237"/>
      <c r="HK56" s="237"/>
      <c r="HL56" s="237"/>
      <c r="HM56" s="237"/>
      <c r="HN56" s="237"/>
      <c r="HO56" s="237"/>
      <c r="HP56" s="237"/>
      <c r="HQ56" s="237"/>
      <c r="HR56" s="237"/>
      <c r="HS56" s="237"/>
      <c r="HT56" s="237"/>
      <c r="HU56" s="237"/>
      <c r="HV56" s="237"/>
      <c r="HW56" s="237"/>
      <c r="HX56" s="237"/>
      <c r="HY56" s="237"/>
      <c r="HZ56" s="237"/>
      <c r="IA56" s="237"/>
      <c r="IB56" s="237"/>
      <c r="IC56" s="237"/>
      <c r="ID56" s="237"/>
      <c r="IE56" s="237"/>
      <c r="IF56" s="237"/>
      <c r="IG56" s="237"/>
      <c r="IH56" s="237"/>
      <c r="II56" s="237"/>
      <c r="IJ56" s="237"/>
      <c r="IK56" s="237"/>
      <c r="IL56" s="237"/>
      <c r="IM56" s="237"/>
      <c r="IN56" s="237"/>
      <c r="IO56" s="237"/>
      <c r="IP56" s="237"/>
      <c r="IQ56" s="237"/>
      <c r="IR56" s="237"/>
      <c r="IS56" s="237"/>
      <c r="IT56" s="237"/>
      <c r="IU56" s="237"/>
      <c r="IV56" s="237"/>
    </row>
    <row r="57" spans="1:256" s="248" customFormat="1" ht="39.75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56" t="s">
        <v>115</v>
      </c>
      <c r="V57" s="256"/>
      <c r="W57" s="256"/>
      <c r="X57" s="257"/>
      <c r="Y57" s="257"/>
      <c r="Z57" s="257"/>
      <c r="AA57" s="257"/>
      <c r="AB57" s="18"/>
      <c r="AC57" s="254" t="s">
        <v>118</v>
      </c>
      <c r="AD57" s="254"/>
      <c r="AE57" s="254"/>
      <c r="AF57" s="254"/>
      <c r="AG57" s="254"/>
      <c r="AH57" s="44"/>
      <c r="AI57" s="44"/>
      <c r="AJ57" s="44"/>
      <c r="AK57" s="44"/>
      <c r="AL57" s="44"/>
      <c r="AM57" s="44"/>
      <c r="AN57" s="44"/>
      <c r="AO57" s="44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37"/>
      <c r="BG57" s="237"/>
      <c r="BH57" s="237"/>
      <c r="BI57" s="237"/>
      <c r="BJ57" s="237"/>
      <c r="BK57" s="237"/>
      <c r="BL57" s="237"/>
      <c r="BM57" s="237"/>
      <c r="BN57" s="237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237"/>
      <c r="BZ57" s="237"/>
      <c r="CA57" s="237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37"/>
      <c r="CM57" s="237"/>
      <c r="CN57" s="237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237"/>
      <c r="CZ57" s="237"/>
      <c r="DA57" s="237"/>
      <c r="DB57" s="237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37"/>
      <c r="DP57" s="237"/>
      <c r="DQ57" s="237"/>
      <c r="DR57" s="237"/>
      <c r="DS57" s="237"/>
      <c r="DT57" s="237"/>
      <c r="DU57" s="237"/>
      <c r="DV57" s="237"/>
      <c r="DW57" s="237"/>
      <c r="DX57" s="237"/>
      <c r="DY57" s="237"/>
      <c r="DZ57" s="237"/>
      <c r="EA57" s="237"/>
      <c r="EB57" s="237"/>
      <c r="EC57" s="237"/>
      <c r="ED57" s="237"/>
      <c r="EE57" s="237"/>
      <c r="EF57" s="237"/>
      <c r="EG57" s="237"/>
      <c r="EH57" s="237"/>
      <c r="EI57" s="237"/>
      <c r="EJ57" s="237"/>
      <c r="EK57" s="237"/>
      <c r="EL57" s="237"/>
      <c r="EM57" s="237"/>
      <c r="EN57" s="237"/>
      <c r="EO57" s="237"/>
      <c r="EP57" s="237"/>
      <c r="EQ57" s="237"/>
      <c r="ER57" s="237"/>
      <c r="ES57" s="237"/>
      <c r="ET57" s="237"/>
      <c r="EU57" s="237"/>
      <c r="EV57" s="237"/>
      <c r="EW57" s="237"/>
      <c r="EX57" s="237"/>
      <c r="EY57" s="237"/>
      <c r="EZ57" s="237"/>
      <c r="FA57" s="237"/>
      <c r="FB57" s="237"/>
      <c r="FC57" s="237"/>
      <c r="FD57" s="237"/>
      <c r="FE57" s="237"/>
      <c r="FF57" s="237"/>
      <c r="FG57" s="237"/>
      <c r="FH57" s="237"/>
      <c r="FI57" s="237"/>
      <c r="FJ57" s="237"/>
      <c r="FK57" s="237"/>
      <c r="FL57" s="237"/>
      <c r="FM57" s="237"/>
      <c r="FN57" s="237"/>
      <c r="FO57" s="237"/>
      <c r="FP57" s="237"/>
      <c r="FQ57" s="237"/>
      <c r="FR57" s="237"/>
      <c r="FS57" s="237"/>
      <c r="FT57" s="237"/>
      <c r="FU57" s="237"/>
      <c r="FV57" s="237"/>
      <c r="FW57" s="237"/>
      <c r="FX57" s="237"/>
      <c r="FY57" s="237"/>
      <c r="FZ57" s="237"/>
      <c r="GA57" s="237"/>
      <c r="GB57" s="237"/>
      <c r="GC57" s="237"/>
      <c r="GD57" s="237"/>
      <c r="GE57" s="237"/>
      <c r="GF57" s="237"/>
      <c r="GG57" s="237"/>
      <c r="GH57" s="237"/>
      <c r="GI57" s="237"/>
      <c r="GJ57" s="237"/>
      <c r="GK57" s="237"/>
      <c r="GL57" s="237"/>
      <c r="GM57" s="237"/>
      <c r="GN57" s="237"/>
      <c r="GO57" s="237"/>
      <c r="GP57" s="237"/>
      <c r="GQ57" s="237"/>
      <c r="GR57" s="237"/>
      <c r="GS57" s="237"/>
      <c r="GT57" s="237"/>
      <c r="GU57" s="237"/>
      <c r="GV57" s="237"/>
      <c r="GW57" s="237"/>
      <c r="GX57" s="237"/>
      <c r="GY57" s="237"/>
      <c r="GZ57" s="237"/>
      <c r="HA57" s="237"/>
      <c r="HB57" s="237"/>
      <c r="HC57" s="237"/>
      <c r="HD57" s="237"/>
      <c r="HE57" s="237"/>
      <c r="HF57" s="237"/>
      <c r="HG57" s="237"/>
      <c r="HH57" s="237"/>
      <c r="HI57" s="237"/>
      <c r="HJ57" s="237"/>
      <c r="HK57" s="237"/>
      <c r="HL57" s="237"/>
      <c r="HM57" s="237"/>
      <c r="HN57" s="237"/>
      <c r="HO57" s="237"/>
      <c r="HP57" s="237"/>
      <c r="HQ57" s="237"/>
      <c r="HR57" s="237"/>
      <c r="HS57" s="237"/>
      <c r="HT57" s="237"/>
      <c r="HU57" s="237"/>
      <c r="HV57" s="237"/>
      <c r="HW57" s="237"/>
      <c r="HX57" s="237"/>
      <c r="HY57" s="237"/>
      <c r="HZ57" s="237"/>
      <c r="IA57" s="237"/>
      <c r="IB57" s="237"/>
      <c r="IC57" s="237"/>
      <c r="ID57" s="237"/>
      <c r="IE57" s="237"/>
      <c r="IF57" s="237"/>
      <c r="IG57" s="237"/>
      <c r="IH57" s="237"/>
      <c r="II57" s="237"/>
      <c r="IJ57" s="237"/>
      <c r="IK57" s="237"/>
      <c r="IL57" s="237"/>
      <c r="IM57" s="237"/>
      <c r="IN57" s="237"/>
      <c r="IO57" s="237"/>
      <c r="IP57" s="237"/>
      <c r="IQ57" s="237"/>
      <c r="IR57" s="237"/>
      <c r="IS57" s="237"/>
      <c r="IT57" s="237"/>
      <c r="IU57" s="237"/>
      <c r="IV57" s="237"/>
    </row>
    <row r="58" spans="1:256" s="242" customFormat="1" ht="39.75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47"/>
      <c r="V58" s="20"/>
      <c r="W58" s="20"/>
      <c r="X58" s="429" t="s">
        <v>110</v>
      </c>
      <c r="Y58" s="429"/>
      <c r="Z58" s="429"/>
      <c r="AA58" s="429"/>
      <c r="AB58" s="429"/>
      <c r="AC58" s="429" t="s">
        <v>111</v>
      </c>
      <c r="AD58" s="429"/>
      <c r="AE58" s="429"/>
      <c r="AF58" s="15"/>
      <c r="AG58" s="44"/>
      <c r="AH58" s="44"/>
      <c r="AI58" s="44"/>
      <c r="AJ58" s="44"/>
      <c r="AK58" s="44"/>
      <c r="AL58" s="44"/>
      <c r="AM58" s="44"/>
      <c r="AN58" s="44"/>
      <c r="AO58" s="44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37"/>
      <c r="BG58" s="237"/>
      <c r="BH58" s="237"/>
      <c r="BI58" s="237"/>
      <c r="BJ58" s="237"/>
      <c r="BK58" s="237"/>
      <c r="BL58" s="237"/>
      <c r="BM58" s="237"/>
      <c r="BN58" s="237"/>
      <c r="BO58" s="237"/>
      <c r="BP58" s="237"/>
      <c r="BQ58" s="237"/>
      <c r="BR58" s="237"/>
      <c r="BS58" s="237"/>
      <c r="BT58" s="237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37"/>
      <c r="EN58" s="237"/>
      <c r="EO58" s="237"/>
      <c r="EP58" s="237"/>
      <c r="EQ58" s="237"/>
      <c r="ER58" s="237"/>
      <c r="ES58" s="237"/>
      <c r="ET58" s="237"/>
      <c r="EU58" s="237"/>
      <c r="EV58" s="237"/>
      <c r="EW58" s="237"/>
      <c r="EX58" s="237"/>
      <c r="EY58" s="237"/>
      <c r="EZ58" s="237"/>
      <c r="FA58" s="237"/>
      <c r="FB58" s="237"/>
      <c r="FC58" s="237"/>
      <c r="FD58" s="237"/>
      <c r="FE58" s="237"/>
      <c r="FF58" s="237"/>
      <c r="FG58" s="237"/>
      <c r="FH58" s="237"/>
      <c r="FI58" s="237"/>
      <c r="FJ58" s="237"/>
      <c r="FK58" s="237"/>
      <c r="FL58" s="237"/>
      <c r="FM58" s="237"/>
      <c r="FN58" s="237"/>
      <c r="FO58" s="237"/>
      <c r="FP58" s="237"/>
      <c r="FQ58" s="237"/>
      <c r="FR58" s="237"/>
      <c r="FS58" s="237"/>
      <c r="FT58" s="237"/>
      <c r="FU58" s="237"/>
      <c r="FV58" s="237"/>
      <c r="FW58" s="237"/>
      <c r="FX58" s="237"/>
      <c r="FY58" s="237"/>
      <c r="FZ58" s="237"/>
      <c r="GA58" s="237"/>
      <c r="GB58" s="237"/>
      <c r="GC58" s="237"/>
      <c r="GD58" s="237"/>
      <c r="GE58" s="237"/>
      <c r="GF58" s="237"/>
      <c r="GG58" s="237"/>
      <c r="GH58" s="237"/>
      <c r="GI58" s="237"/>
      <c r="GJ58" s="237"/>
      <c r="GK58" s="237"/>
      <c r="GL58" s="237"/>
      <c r="GM58" s="237"/>
      <c r="GN58" s="237"/>
      <c r="GO58" s="237"/>
      <c r="GP58" s="237"/>
      <c r="GQ58" s="237"/>
      <c r="GR58" s="237"/>
      <c r="GS58" s="237"/>
      <c r="GT58" s="237"/>
      <c r="GU58" s="237"/>
      <c r="GV58" s="237"/>
      <c r="GW58" s="237"/>
      <c r="GX58" s="237"/>
      <c r="GY58" s="237"/>
      <c r="GZ58" s="237"/>
      <c r="HA58" s="237"/>
      <c r="HB58" s="237"/>
      <c r="HC58" s="237"/>
      <c r="HD58" s="237"/>
      <c r="HE58" s="237"/>
      <c r="HF58" s="237"/>
      <c r="HG58" s="237"/>
      <c r="HH58" s="237"/>
      <c r="HI58" s="237"/>
      <c r="HJ58" s="237"/>
      <c r="HK58" s="237"/>
      <c r="HL58" s="237"/>
      <c r="HM58" s="237"/>
      <c r="HN58" s="237"/>
      <c r="HO58" s="237"/>
      <c r="HP58" s="237"/>
      <c r="HQ58" s="237"/>
      <c r="HR58" s="237"/>
      <c r="HS58" s="237"/>
      <c r="HT58" s="237"/>
      <c r="HU58" s="237"/>
      <c r="HV58" s="237"/>
      <c r="HW58" s="237"/>
      <c r="HX58" s="237"/>
      <c r="HY58" s="237"/>
      <c r="HZ58" s="237"/>
      <c r="IA58" s="237"/>
      <c r="IB58" s="237"/>
      <c r="IC58" s="237"/>
      <c r="ID58" s="237"/>
      <c r="IE58" s="237"/>
      <c r="IF58" s="237"/>
      <c r="IG58" s="237"/>
      <c r="IH58" s="237"/>
      <c r="II58" s="237"/>
      <c r="IJ58" s="237"/>
      <c r="IK58" s="237"/>
      <c r="IL58" s="237"/>
      <c r="IM58" s="237"/>
      <c r="IN58" s="237"/>
      <c r="IO58" s="237"/>
      <c r="IP58" s="237"/>
      <c r="IQ58" s="237"/>
      <c r="IR58" s="237"/>
      <c r="IS58" s="237"/>
      <c r="IT58" s="237"/>
      <c r="IU58" s="237"/>
      <c r="IV58" s="237"/>
    </row>
    <row r="59" spans="1:256" s="249" customFormat="1" ht="24.7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56" t="s">
        <v>112</v>
      </c>
      <c r="V59" s="256"/>
      <c r="W59" s="256"/>
      <c r="X59" s="257"/>
      <c r="Y59" s="257"/>
      <c r="Z59" s="257"/>
      <c r="AA59" s="257"/>
      <c r="AB59" s="18"/>
      <c r="AC59" s="255" t="s">
        <v>117</v>
      </c>
      <c r="AD59" s="255"/>
      <c r="AE59" s="255"/>
      <c r="AF59" s="255"/>
      <c r="AG59" s="255"/>
      <c r="AH59" s="44"/>
      <c r="AI59" s="44"/>
      <c r="AJ59" s="44"/>
      <c r="AK59" s="44"/>
      <c r="AL59" s="44"/>
      <c r="AM59" s="44"/>
      <c r="AN59" s="44"/>
      <c r="AO59" s="44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37"/>
      <c r="EH59" s="237"/>
      <c r="EI59" s="237"/>
      <c r="EJ59" s="237"/>
      <c r="EK59" s="237"/>
      <c r="EL59" s="237"/>
      <c r="EM59" s="237"/>
      <c r="EN59" s="237"/>
      <c r="EO59" s="237"/>
      <c r="EP59" s="237"/>
      <c r="EQ59" s="237"/>
      <c r="ER59" s="237"/>
      <c r="ES59" s="237"/>
      <c r="ET59" s="237"/>
      <c r="EU59" s="237"/>
      <c r="EV59" s="237"/>
      <c r="EW59" s="237"/>
      <c r="EX59" s="237"/>
      <c r="EY59" s="237"/>
      <c r="EZ59" s="237"/>
      <c r="FA59" s="237"/>
      <c r="FB59" s="237"/>
      <c r="FC59" s="237"/>
      <c r="FD59" s="237"/>
      <c r="FE59" s="237"/>
      <c r="FF59" s="237"/>
      <c r="FG59" s="237"/>
      <c r="FH59" s="237"/>
      <c r="FI59" s="237"/>
      <c r="FJ59" s="237"/>
      <c r="FK59" s="237"/>
      <c r="FL59" s="237"/>
      <c r="FM59" s="237"/>
      <c r="FN59" s="237"/>
      <c r="FO59" s="237"/>
      <c r="FP59" s="237"/>
      <c r="FQ59" s="237"/>
      <c r="FR59" s="237"/>
      <c r="FS59" s="237"/>
      <c r="FT59" s="237"/>
      <c r="FU59" s="237"/>
      <c r="FV59" s="237"/>
      <c r="FW59" s="237"/>
      <c r="FX59" s="237"/>
      <c r="FY59" s="237"/>
      <c r="FZ59" s="237"/>
      <c r="GA59" s="237"/>
      <c r="GB59" s="237"/>
      <c r="GC59" s="237"/>
      <c r="GD59" s="237"/>
      <c r="GE59" s="237"/>
      <c r="GF59" s="237"/>
      <c r="GG59" s="237"/>
      <c r="GH59" s="237"/>
      <c r="GI59" s="237"/>
      <c r="GJ59" s="237"/>
      <c r="GK59" s="237"/>
      <c r="GL59" s="237"/>
      <c r="GM59" s="237"/>
      <c r="GN59" s="237"/>
      <c r="GO59" s="237"/>
      <c r="GP59" s="237"/>
      <c r="GQ59" s="237"/>
      <c r="GR59" s="237"/>
      <c r="GS59" s="237"/>
      <c r="GT59" s="237"/>
      <c r="GU59" s="237"/>
      <c r="GV59" s="237"/>
      <c r="GW59" s="237"/>
      <c r="GX59" s="237"/>
      <c r="GY59" s="237"/>
      <c r="GZ59" s="237"/>
      <c r="HA59" s="237"/>
      <c r="HB59" s="237"/>
      <c r="HC59" s="237"/>
      <c r="HD59" s="237"/>
      <c r="HE59" s="237"/>
      <c r="HF59" s="237"/>
      <c r="HG59" s="237"/>
      <c r="HH59" s="237"/>
      <c r="HI59" s="237"/>
      <c r="HJ59" s="237"/>
      <c r="HK59" s="237"/>
      <c r="HL59" s="237"/>
      <c r="HM59" s="237"/>
      <c r="HN59" s="237"/>
      <c r="HO59" s="237"/>
      <c r="HP59" s="237"/>
      <c r="HQ59" s="237"/>
      <c r="HR59" s="237"/>
      <c r="HS59" s="237"/>
      <c r="HT59" s="237"/>
      <c r="HU59" s="237"/>
      <c r="HV59" s="237"/>
      <c r="HW59" s="237"/>
      <c r="HX59" s="237"/>
      <c r="HY59" s="237"/>
      <c r="HZ59" s="237"/>
      <c r="IA59" s="237"/>
      <c r="IB59" s="237"/>
      <c r="IC59" s="237"/>
      <c r="ID59" s="237"/>
      <c r="IE59" s="237"/>
      <c r="IF59" s="237"/>
      <c r="IG59" s="237"/>
      <c r="IH59" s="237"/>
      <c r="II59" s="237"/>
      <c r="IJ59" s="237"/>
      <c r="IK59" s="237"/>
      <c r="IL59" s="237"/>
      <c r="IM59" s="237"/>
      <c r="IN59" s="237"/>
      <c r="IO59" s="237"/>
      <c r="IP59" s="237"/>
      <c r="IQ59" s="237"/>
      <c r="IR59" s="237"/>
      <c r="IS59" s="237"/>
      <c r="IT59" s="237"/>
      <c r="IU59" s="237"/>
      <c r="IV59" s="237"/>
    </row>
    <row r="60" spans="1:57" s="237" customFormat="1" ht="30.7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47"/>
      <c r="V60" s="256"/>
      <c r="W60" s="256"/>
      <c r="X60" s="429" t="s">
        <v>110</v>
      </c>
      <c r="Y60" s="429"/>
      <c r="Z60" s="429"/>
      <c r="AA60" s="429"/>
      <c r="AB60" s="429"/>
      <c r="AC60" s="429" t="s">
        <v>111</v>
      </c>
      <c r="AD60" s="429"/>
      <c r="AE60" s="429"/>
      <c r="AF60" s="16"/>
      <c r="AG60" s="44"/>
      <c r="AH60" s="44"/>
      <c r="AI60" s="44"/>
      <c r="AJ60" s="44"/>
      <c r="AK60" s="44"/>
      <c r="AL60" s="44"/>
      <c r="AM60" s="44"/>
      <c r="AN60" s="44"/>
      <c r="AO60" s="44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s="237" customFormat="1" ht="39.75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56" t="s">
        <v>113</v>
      </c>
      <c r="V61" s="256"/>
      <c r="W61" s="256"/>
      <c r="X61" s="257"/>
      <c r="Y61" s="257"/>
      <c r="Z61" s="257"/>
      <c r="AA61" s="257"/>
      <c r="AB61" s="18"/>
      <c r="AC61" s="255" t="s">
        <v>120</v>
      </c>
      <c r="AD61" s="255"/>
      <c r="AE61" s="255"/>
      <c r="AF61" s="255"/>
      <c r="AG61" s="44"/>
      <c r="AH61" s="44"/>
      <c r="AI61" s="44"/>
      <c r="AJ61" s="44"/>
      <c r="AK61" s="44"/>
      <c r="AL61" s="44"/>
      <c r="AM61" s="44"/>
      <c r="AN61" s="44"/>
      <c r="AO61" s="44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s="79" customFormat="1" ht="39.75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47"/>
      <c r="V62" s="430"/>
      <c r="W62" s="430"/>
      <c r="X62" s="429" t="s">
        <v>110</v>
      </c>
      <c r="Y62" s="429"/>
      <c r="Z62" s="429"/>
      <c r="AA62" s="429"/>
      <c r="AB62" s="429"/>
      <c r="AC62" s="429" t="s">
        <v>111</v>
      </c>
      <c r="AD62" s="429"/>
      <c r="AE62" s="429"/>
      <c r="AF62" s="17"/>
      <c r="AG62" s="44"/>
      <c r="AH62" s="44"/>
      <c r="AI62" s="44"/>
      <c r="AJ62" s="44"/>
      <c r="AK62" s="44"/>
      <c r="AL62" s="44"/>
      <c r="AM62" s="44"/>
      <c r="AN62" s="44"/>
      <c r="AO62" s="44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s="79" customFormat="1" ht="33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56" t="s">
        <v>114</v>
      </c>
      <c r="V63" s="256"/>
      <c r="W63" s="256"/>
      <c r="X63" s="257"/>
      <c r="Y63" s="257"/>
      <c r="Z63" s="257"/>
      <c r="AA63" s="257"/>
      <c r="AB63" s="18"/>
      <c r="AC63" s="255" t="s">
        <v>121</v>
      </c>
      <c r="AD63" s="255"/>
      <c r="AE63" s="255"/>
      <c r="AF63" s="255"/>
      <c r="AG63" s="44"/>
      <c r="AH63" s="44"/>
      <c r="AI63" s="44"/>
      <c r="AJ63" s="44"/>
      <c r="AK63" s="44"/>
      <c r="AL63" s="44"/>
      <c r="AM63" s="44"/>
      <c r="AN63" s="44"/>
      <c r="AO63" s="44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s="79" customFormat="1" ht="36.75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47"/>
      <c r="V64" s="431"/>
      <c r="W64" s="431"/>
      <c r="X64" s="429" t="s">
        <v>110</v>
      </c>
      <c r="Y64" s="429"/>
      <c r="Z64" s="429"/>
      <c r="AA64" s="429"/>
      <c r="AB64" s="429"/>
      <c r="AC64" s="429" t="s">
        <v>111</v>
      </c>
      <c r="AD64" s="429"/>
      <c r="AE64" s="429"/>
      <c r="AF64" s="16"/>
      <c r="AG64" s="44"/>
      <c r="AH64" s="44"/>
      <c r="AI64" s="44"/>
      <c r="AJ64" s="44"/>
      <c r="AK64" s="44"/>
      <c r="AL64" s="44"/>
      <c r="AM64" s="44"/>
      <c r="AN64" s="44"/>
      <c r="AO64" s="44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s="79" customFormat="1" ht="24.7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0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44"/>
      <c r="AH65" s="44"/>
      <c r="AI65" s="44"/>
      <c r="AJ65" s="44"/>
      <c r="AK65" s="44"/>
      <c r="AL65" s="44"/>
      <c r="AM65" s="44"/>
      <c r="AN65" s="44"/>
      <c r="AO65" s="44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s="250" customFormat="1" ht="39.75" customHeight="1">
      <c r="A66" s="21"/>
      <c r="B66" s="252" t="s">
        <v>43</v>
      </c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2"/>
      <c r="X66" s="252"/>
      <c r="Y66" s="252"/>
      <c r="Z66" s="252"/>
      <c r="AA66" s="252"/>
      <c r="AB66" s="252"/>
      <c r="AC66" s="252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s="79" customFormat="1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0"/>
      <c r="V67" s="31"/>
      <c r="W67" s="241"/>
      <c r="X67" s="42"/>
      <c r="Y67" s="42"/>
      <c r="Z67" s="42"/>
      <c r="AA67" s="42"/>
      <c r="AB67" s="42"/>
      <c r="AC67" s="42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8" s="79" customFormat="1" ht="60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30"/>
      <c r="V68" s="31"/>
      <c r="W68" s="241"/>
      <c r="X68" s="42"/>
      <c r="Y68" s="42"/>
      <c r="Z68" s="42"/>
      <c r="AA68" s="42"/>
      <c r="AB68" s="42"/>
      <c r="AC68" s="42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79" t="s">
        <v>66</v>
      </c>
    </row>
    <row r="69" ht="90" customHeight="1"/>
    <row r="72" ht="81.75" customHeight="1"/>
  </sheetData>
  <sheetProtection/>
  <mergeCells count="148">
    <mergeCell ref="V62:W62"/>
    <mergeCell ref="X62:AB62"/>
    <mergeCell ref="AC62:AE62"/>
    <mergeCell ref="U61:W61"/>
    <mergeCell ref="X63:AA63"/>
    <mergeCell ref="V64:W64"/>
    <mergeCell ref="X64:AB64"/>
    <mergeCell ref="AC64:AE64"/>
    <mergeCell ref="U63:W63"/>
    <mergeCell ref="X59:AA59"/>
    <mergeCell ref="V60:W60"/>
    <mergeCell ref="X60:AB60"/>
    <mergeCell ref="AC60:AE60"/>
    <mergeCell ref="U59:W59"/>
    <mergeCell ref="X61:AA61"/>
    <mergeCell ref="X56:AB56"/>
    <mergeCell ref="AC56:AE56"/>
    <mergeCell ref="U55:W55"/>
    <mergeCell ref="X57:AA57"/>
    <mergeCell ref="X58:AB58"/>
    <mergeCell ref="AC58:AE58"/>
    <mergeCell ref="T31:V31"/>
    <mergeCell ref="T24:V24"/>
    <mergeCell ref="W24:AC24"/>
    <mergeCell ref="T34:V34"/>
    <mergeCell ref="W35:AC35"/>
    <mergeCell ref="B32:AD32"/>
    <mergeCell ref="T30:V30"/>
    <mergeCell ref="B33:BE33"/>
    <mergeCell ref="AF53:BC53"/>
    <mergeCell ref="AE44:AO44"/>
    <mergeCell ref="W37:AC37"/>
    <mergeCell ref="W38:AC38"/>
    <mergeCell ref="AE47:AO47"/>
    <mergeCell ref="AE45:AO45"/>
    <mergeCell ref="B41:AD41"/>
    <mergeCell ref="B42:AD42"/>
    <mergeCell ref="W39:AC39"/>
    <mergeCell ref="AE50:AO50"/>
    <mergeCell ref="B43:B50"/>
    <mergeCell ref="U44:V44"/>
    <mergeCell ref="U43:V43"/>
    <mergeCell ref="T47:U47"/>
    <mergeCell ref="T48:U48"/>
    <mergeCell ref="T50:V50"/>
    <mergeCell ref="U45:V45"/>
    <mergeCell ref="U46:V46"/>
    <mergeCell ref="T39:V39"/>
    <mergeCell ref="B1:BA1"/>
    <mergeCell ref="B3:BA3"/>
    <mergeCell ref="T4:U4"/>
    <mergeCell ref="AZ5:BC5"/>
    <mergeCell ref="B2:BA2"/>
    <mergeCell ref="B5:V5"/>
    <mergeCell ref="AD8:AS8"/>
    <mergeCell ref="W22:AC22"/>
    <mergeCell ref="T35:V35"/>
    <mergeCell ref="X4:AO4"/>
    <mergeCell ref="X5:AQ5"/>
    <mergeCell ref="AZ7:BD7"/>
    <mergeCell ref="W6:AB6"/>
    <mergeCell ref="AD6:AS6"/>
    <mergeCell ref="AZ6:BC6"/>
    <mergeCell ref="AE49:AO49"/>
    <mergeCell ref="AB43:AD50"/>
    <mergeCell ref="AE43:AO43"/>
    <mergeCell ref="AE48:AO48"/>
    <mergeCell ref="AE46:AO46"/>
    <mergeCell ref="AZ8:BC8"/>
    <mergeCell ref="W34:AC34"/>
    <mergeCell ref="B40:AD40"/>
    <mergeCell ref="T28:V28"/>
    <mergeCell ref="T29:V29"/>
    <mergeCell ref="W30:AD30"/>
    <mergeCell ref="T36:V36"/>
    <mergeCell ref="W36:AC36"/>
    <mergeCell ref="W28:AD28"/>
    <mergeCell ref="W29:AD29"/>
    <mergeCell ref="T37:V37"/>
    <mergeCell ref="T38:V38"/>
    <mergeCell ref="AV14:AV17"/>
    <mergeCell ref="AX13:BE13"/>
    <mergeCell ref="AG11:AN13"/>
    <mergeCell ref="AP14:AP17"/>
    <mergeCell ref="AQ14:AQ17"/>
    <mergeCell ref="AE14:AE17"/>
    <mergeCell ref="AH14:AN14"/>
    <mergeCell ref="BB15:BE15"/>
    <mergeCell ref="BB16:BB17"/>
    <mergeCell ref="AX16:AX17"/>
    <mergeCell ref="W27:AD27"/>
    <mergeCell ref="BK15:BK17"/>
    <mergeCell ref="AF14:AF17"/>
    <mergeCell ref="AW14:AW17"/>
    <mergeCell ref="AT14:AT17"/>
    <mergeCell ref="AG14:AG17"/>
    <mergeCell ref="AU14:AU17"/>
    <mergeCell ref="AX14:BA14"/>
    <mergeCell ref="BB14:BE14"/>
    <mergeCell ref="BI19:BI21"/>
    <mergeCell ref="BC16:BE16"/>
    <mergeCell ref="T8:V8"/>
    <mergeCell ref="T21:V21"/>
    <mergeCell ref="AX15:BA15"/>
    <mergeCell ref="AY16:BA16"/>
    <mergeCell ref="AS14:AS17"/>
    <mergeCell ref="W18:AD18"/>
    <mergeCell ref="B19:BE19"/>
    <mergeCell ref="A7:V7"/>
    <mergeCell ref="T11:V17"/>
    <mergeCell ref="AX11:BE11"/>
    <mergeCell ref="AE7:AS7"/>
    <mergeCell ref="AX12:BE12"/>
    <mergeCell ref="B11:B17"/>
    <mergeCell ref="AN15:AN17"/>
    <mergeCell ref="W8:AC8"/>
    <mergeCell ref="W9:Z9"/>
    <mergeCell ref="AE9:AT9"/>
    <mergeCell ref="AP11:AW13"/>
    <mergeCell ref="AR14:AR17"/>
    <mergeCell ref="T26:V26"/>
    <mergeCell ref="T27:V27"/>
    <mergeCell ref="W23:AD23"/>
    <mergeCell ref="W25:AD25"/>
    <mergeCell ref="T22:V22"/>
    <mergeCell ref="W26:AD26"/>
    <mergeCell ref="W11:AD17"/>
    <mergeCell ref="AE11:AF13"/>
    <mergeCell ref="AH15:AI16"/>
    <mergeCell ref="AJ15:AK16"/>
    <mergeCell ref="AL15:AM16"/>
    <mergeCell ref="AO11:AO17"/>
    <mergeCell ref="T18:V18"/>
    <mergeCell ref="W31:AD31"/>
    <mergeCell ref="B20:BE20"/>
    <mergeCell ref="W21:AD21"/>
    <mergeCell ref="T23:V23"/>
    <mergeCell ref="T25:V25"/>
    <mergeCell ref="AV55:AY55"/>
    <mergeCell ref="B66:AC66"/>
    <mergeCell ref="AJ55:AQ55"/>
    <mergeCell ref="AC57:AG57"/>
    <mergeCell ref="AC59:AG59"/>
    <mergeCell ref="AC61:AF61"/>
    <mergeCell ref="AC63:AF63"/>
    <mergeCell ref="U57:W57"/>
    <mergeCell ref="X55:AA55"/>
    <mergeCell ref="AC55:AE55"/>
  </mergeCells>
  <printOptions/>
  <pageMargins left="0.3937007874015748" right="0.1968503937007874" top="0.3937007874015748" bottom="0" header="0" footer="0"/>
  <pageSetup fitToHeight="2" horizontalDpi="300" verticalDpi="300" orientation="landscape" paperSize="9" scale="20" r:id="rId2"/>
  <ignoredErrors>
    <ignoredError sqref="AQ4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NATA</cp:lastModifiedBy>
  <cp:lastPrinted>2020-03-17T09:06:53Z</cp:lastPrinted>
  <dcterms:created xsi:type="dcterms:W3CDTF">2014-01-13T08:19:54Z</dcterms:created>
  <dcterms:modified xsi:type="dcterms:W3CDTF">2021-08-29T22:05:51Z</dcterms:modified>
  <cp:category/>
  <cp:version/>
  <cp:contentType/>
  <cp:contentStatus/>
</cp:coreProperties>
</file>