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tabRatio="903" activeTab="0"/>
  </bookViews>
  <sheets>
    <sheet name="+НП  денна 2021 " sheetId="1" r:id="rId1"/>
  </sheets>
  <definedNames>
    <definedName name="_xlnm.Print_Area" localSheetId="0">'+НП  денна 2021 '!$A$1:$BI$83</definedName>
  </definedNames>
  <calcPr fullCalcOnLoad="1"/>
</workbook>
</file>

<file path=xl/sharedStrings.xml><?xml version="1.0" encoding="utf-8"?>
<sst xmlns="http://schemas.openxmlformats.org/spreadsheetml/2006/main" count="210" uniqueCount="164">
  <si>
    <t>Всього</t>
  </si>
  <si>
    <t>Лекції</t>
  </si>
  <si>
    <t>Семестр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</si>
  <si>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</si>
  <si>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</si>
  <si>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</si>
  <si>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</si>
  <si>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</si>
  <si>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</si>
  <si>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</si>
  <si>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</si>
  <si>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</si>
  <si>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</si>
  <si>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</si>
  <si>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</si>
  <si>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</si>
  <si>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</si>
  <si>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</si>
  <si>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</t>
  </si>
  <si>
    <t>Канікули</t>
  </si>
  <si>
    <t>К</t>
  </si>
  <si>
    <t>П</t>
  </si>
  <si>
    <t>I</t>
  </si>
  <si>
    <t>II</t>
  </si>
  <si>
    <t>Теор.навч.</t>
  </si>
  <si>
    <t>Екзамени</t>
  </si>
  <si>
    <t>Заліки</t>
  </si>
  <si>
    <t>у тому числі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</si>
  <si>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</si>
  <si>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</si>
  <si>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</si>
  <si>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</si>
  <si>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</si>
  <si>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</si>
  <si>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>Назва 
практики</t>
  </si>
  <si>
    <t>Тижні</t>
  </si>
  <si>
    <t>Разом</t>
  </si>
  <si>
    <t>Назва навчальної дисципліни</t>
  </si>
  <si>
    <t>з галузі знань</t>
  </si>
  <si>
    <t xml:space="preserve">      Форма навчання</t>
  </si>
  <si>
    <t>Самостійна робота</t>
  </si>
  <si>
    <t>Кількість   годин</t>
  </si>
  <si>
    <t>Аудиторних</t>
  </si>
  <si>
    <t>Загальний 
обсяг</t>
  </si>
  <si>
    <t>Семестри</t>
  </si>
  <si>
    <t>Кількість тижнів у семестрі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</si>
  <si>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</si>
  <si>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</si>
  <si>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</si>
  <si>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</si>
  <si>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Розподіл аудиторних годин на тиждень за курсами і семестрами</t>
  </si>
  <si>
    <t>С</t>
  </si>
  <si>
    <t>Підготовки</t>
  </si>
  <si>
    <t>ФММ</t>
  </si>
  <si>
    <t>МІНІСТЕРСТВО ОСВІТИ І НАУКИ УКРАЇНИ</t>
  </si>
  <si>
    <t>05 "Соціальні та поведінкові науки"</t>
  </si>
  <si>
    <t>051 "Економіка"</t>
  </si>
  <si>
    <t>бакалавра</t>
  </si>
  <si>
    <t>Наукова робота за темою магістерської дисертації</t>
  </si>
  <si>
    <t>3</t>
  </si>
  <si>
    <t>8</t>
  </si>
  <si>
    <t xml:space="preserve">Декан факультету </t>
  </si>
  <si>
    <t xml:space="preserve">Факультет </t>
  </si>
  <si>
    <t>ПВ 3</t>
  </si>
  <si>
    <t>ПВ 4</t>
  </si>
  <si>
    <t>ПВ 5</t>
  </si>
  <si>
    <t>ПВ 6</t>
  </si>
  <si>
    <t>НАВЧАЛЬНИЙ   ПЛАН</t>
  </si>
  <si>
    <t>Голова Вченої ради</t>
  </si>
  <si>
    <t>Магістра</t>
  </si>
  <si>
    <t>КПІ  ім. Ігоря Сікорського</t>
  </si>
  <si>
    <t>_____________ Михайло ІЛЬЧЕНКО</t>
  </si>
  <si>
    <t>за спеціальністю</t>
  </si>
  <si>
    <t>за освітньо-професійною програмою</t>
  </si>
  <si>
    <t xml:space="preserve">1 рік 4 місяців </t>
  </si>
  <si>
    <t>очна (денна)</t>
  </si>
  <si>
    <t>Випускова кафедра</t>
  </si>
  <si>
    <t>І. Графік освітнього процесу</t>
  </si>
  <si>
    <t>Д</t>
  </si>
  <si>
    <t>Екзам. сесія</t>
  </si>
  <si>
    <t>Практики</t>
  </si>
  <si>
    <t xml:space="preserve">      II.ЗВЕДЕНІ ДАНІ ПРО БЮДЖЕТ ЧАСУ, тижні</t>
  </si>
  <si>
    <t>III.ПРАКТИКА</t>
  </si>
  <si>
    <t>IV.  ВИПУСКНА АТЕСТАЦІЯ</t>
  </si>
  <si>
    <t xml:space="preserve"> Атестація  випускників</t>
  </si>
  <si>
    <t>Виконання дисертаційної роботи та її захист</t>
  </si>
  <si>
    <t>Форма  атестації випускників
(екзамен,дипломний проект,(робота)</t>
  </si>
  <si>
    <t>Захист  магістерської дисертації</t>
  </si>
  <si>
    <t>V. План освітнього процесу</t>
  </si>
  <si>
    <t>Шифр за ОП</t>
  </si>
  <si>
    <t xml:space="preserve">Освітні компоненти
</t>
  </si>
  <si>
    <t>Контрольні заходи 
за семестрами</t>
  </si>
  <si>
    <t>Кількість кредитів 
ЄКТС</t>
  </si>
  <si>
    <t>Індивідуальне завдання</t>
  </si>
  <si>
    <t>Модульна контрольна робота</t>
  </si>
  <si>
    <t>I курс</t>
  </si>
  <si>
    <t>II курс</t>
  </si>
  <si>
    <t>Практичні</t>
  </si>
  <si>
    <t xml:space="preserve">Лабораторні </t>
  </si>
  <si>
    <t>1. НОРМАТИВНІ освітні компоненти</t>
  </si>
  <si>
    <t>1.1. Цикл загальної підготовки</t>
  </si>
  <si>
    <t>Соціальна відповідальність</t>
  </si>
  <si>
    <t>Економічний вимір сталого розвитку</t>
  </si>
  <si>
    <t xml:space="preserve">Разом нормативних ОК циклу загальної підготовки </t>
  </si>
  <si>
    <t>1.2. Цикл професійної підготовки</t>
  </si>
  <si>
    <t xml:space="preserve">ПО2 </t>
  </si>
  <si>
    <t>Глобальна економіка</t>
  </si>
  <si>
    <t>ПО3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</si>
  <si>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</si>
  <si>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</si>
  <si>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</si>
  <si>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кафедрального  Каталогу)</t>
  </si>
  <si>
    <t>ПВ1</t>
  </si>
  <si>
    <t>ПВ2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</si>
  <si>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</si>
  <si>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</si>
  <si>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</si>
  <si>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>Ухвалено на засіданні Вченої ради університету, протокол № __   від_________ р.</t>
  </si>
  <si>
    <t>Голова НМК</t>
  </si>
  <si>
    <t xml:space="preserve">Завідувач кафедри  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</si>
  <si>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</si>
  <si>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Міжнародна торгівля</t>
  </si>
  <si>
    <t>Курсова робота з міжнародної торгівлі</t>
  </si>
  <si>
    <t>ПО4</t>
  </si>
  <si>
    <t>ПО5</t>
  </si>
  <si>
    <t>ПО6</t>
  </si>
  <si>
    <t xml:space="preserve">Методи прийняття рішень в умовах глобалізації </t>
  </si>
  <si>
    <t xml:space="preserve">Прогнозування ризиків в міжнародній економічній діяльності </t>
  </si>
  <si>
    <t>Міжнародна економіка</t>
  </si>
  <si>
    <t>Міжнародної економіки</t>
  </si>
  <si>
    <t>Вченою радою</t>
  </si>
  <si>
    <t>ЗО 2</t>
  </si>
  <si>
    <t>ЗО 1</t>
  </si>
  <si>
    <t>ЗО 4</t>
  </si>
  <si>
    <t>ЗО 5</t>
  </si>
  <si>
    <t>Дослідницький (науковий) компонент</t>
  </si>
  <si>
    <t>Олег ГАВРИШ</t>
  </si>
  <si>
    <t>Сергій ВОЙТКО</t>
  </si>
  <si>
    <t>ЗАТВЕРДЖЕНО</t>
  </si>
  <si>
    <t>Практичний курс іншомовного ділового спілкування</t>
  </si>
  <si>
    <t xml:space="preserve">протокол № </t>
  </si>
  <si>
    <t>Управління міжнародними проєктами</t>
  </si>
  <si>
    <t>магістр з економіки</t>
  </si>
  <si>
    <t>(прийому  2021 року)</t>
  </si>
  <si>
    <t>"      "_______  2021 р.</t>
  </si>
  <si>
    <t>A</t>
  </si>
  <si>
    <t>Виконання магістерської дисертації</t>
  </si>
  <si>
    <t>А</t>
  </si>
  <si>
    <t>Атестація здобувачів вищої освіти</t>
  </si>
  <si>
    <t>ПО 8</t>
  </si>
  <si>
    <t>ПО 9</t>
  </si>
  <si>
    <t>ЗО 3</t>
  </si>
  <si>
    <t xml:space="preserve">Розробка стартап-проектів  </t>
  </si>
  <si>
    <t>Управління інтелектуальним капіталом</t>
  </si>
  <si>
    <t>Стратегії розвитку міжнародних корпорацій</t>
  </si>
  <si>
    <t>ПО 1</t>
  </si>
  <si>
    <t xml:space="preserve">ПО 7 </t>
  </si>
  <si>
    <t>ПО 10</t>
  </si>
  <si>
    <r>
      <t xml:space="preserve">Освітній компонент 1 К-Каталогу </t>
    </r>
    <r>
      <rPr>
        <b/>
        <sz val="8"/>
        <color indexed="9"/>
        <rFont val="Arial"/>
        <family val="2"/>
      </rPr>
      <t xml:space="preserve"> Міжнародне науково-технічне співробітництво</t>
    </r>
  </si>
  <si>
    <r>
      <t xml:space="preserve">Освітній компонент  2 Ф-Каталогу </t>
    </r>
    <r>
      <rPr>
        <b/>
        <sz val="8"/>
        <color indexed="9"/>
        <rFont val="Arial"/>
        <family val="2"/>
      </rPr>
      <t xml:space="preserve"> Управління міжнародною конкурентоспроможністю</t>
    </r>
  </si>
  <si>
    <r>
      <t xml:space="preserve">Освітній компонент  3 Ф-Каталогу </t>
    </r>
    <r>
      <rPr>
        <b/>
        <sz val="8"/>
        <color indexed="9"/>
        <rFont val="Arial"/>
        <family val="2"/>
      </rPr>
      <t>Міжнародна інвестиційна діяльність</t>
    </r>
  </si>
  <si>
    <r>
      <t xml:space="preserve">Освітній компонент 4 Ф-Каталогу </t>
    </r>
    <r>
      <rPr>
        <b/>
        <sz val="8"/>
        <color indexed="9"/>
        <rFont val="Arial"/>
        <family val="2"/>
      </rPr>
      <t>Міжнародні стратегії економічного розвитку</t>
    </r>
  </si>
  <si>
    <r>
      <t xml:space="preserve">Освітній компонент  5 Ф-Каталогу </t>
    </r>
    <r>
      <rPr>
        <b/>
        <sz val="8"/>
        <color indexed="9"/>
        <rFont val="Arial"/>
        <family val="2"/>
      </rPr>
      <t xml:space="preserve">(Стратегічне управління; Управління персоналом; Стратегічне управління підприємством) </t>
    </r>
  </si>
  <si>
    <r>
      <t>Освітній компонент  6 Ф-Каталогу</t>
    </r>
    <r>
      <rPr>
        <b/>
        <sz val="8"/>
        <rFont val="Arial"/>
        <family val="2"/>
      </rPr>
      <t xml:space="preserve"> </t>
    </r>
    <r>
      <rPr>
        <b/>
        <sz val="8"/>
        <color indexed="9"/>
        <rFont val="Arial"/>
        <family val="2"/>
      </rPr>
      <t>Управління міжнародними бізнес-проєктами. Індустрія 4.0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</si>
</sst>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%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6"/>
      <name val="Arial Cyr"/>
      <family val="0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sz val="18"/>
      <name val="Arial Cyr"/>
      <family val="0"/>
    </font>
    <font>
      <b/>
      <sz val="16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 Cyr"/>
      <family val="0"/>
    </font>
    <font>
      <sz val="18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8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Arial Cyr"/>
      <family val="0"/>
    </font>
    <font>
      <b/>
      <sz val="8"/>
      <name val="Arial"/>
      <family val="2"/>
    </font>
    <font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8"/>
      <color indexed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7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7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7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7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74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74" fillId="17" borderId="0" applyNumberFormat="0" applyBorder="0" applyAlignment="0" applyProtection="0"/>
    <xf numFmtId="0" fontId="24" fillId="5" borderId="0" applyNumberFormat="0" applyBorder="0" applyAlignment="0" applyProtection="0"/>
    <xf numFmtId="0" fontId="7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7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7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74" fillId="25" borderId="0" applyNumberFormat="0" applyBorder="0" applyAlignment="0" applyProtection="0"/>
    <xf numFmtId="0" fontId="24" fillId="23" borderId="0" applyNumberFormat="0" applyBorder="0" applyAlignment="0" applyProtection="0"/>
    <xf numFmtId="0" fontId="7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16" borderId="0" applyNumberFormat="0" applyBorder="0" applyAlignment="0" applyProtection="0"/>
    <xf numFmtId="0" fontId="7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5" borderId="0" applyNumberFormat="0" applyBorder="0" applyAlignment="0" applyProtection="0"/>
    <xf numFmtId="0" fontId="75" fillId="30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7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75" fillId="35" borderId="0" applyNumberFormat="0" applyBorder="0" applyAlignment="0" applyProtection="0"/>
    <xf numFmtId="0" fontId="25" fillId="36" borderId="0" applyNumberFormat="0" applyBorder="0" applyAlignment="0" applyProtection="0"/>
    <xf numFmtId="0" fontId="75" fillId="37" borderId="0" applyNumberFormat="0" applyBorder="0" applyAlignment="0" applyProtection="0"/>
    <xf numFmtId="0" fontId="2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6" fillId="45" borderId="1" applyNumberFormat="0" applyAlignment="0" applyProtection="0"/>
    <xf numFmtId="0" fontId="77" fillId="46" borderId="2" applyNumberFormat="0" applyAlignment="0" applyProtection="0"/>
    <xf numFmtId="0" fontId="78" fillId="4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47" borderId="7" applyNumberFormat="0" applyAlignment="0" applyProtection="0"/>
    <xf numFmtId="0" fontId="84" fillId="0" borderId="0" applyNumberFormat="0" applyFill="0" applyBorder="0" applyAlignment="0" applyProtection="0"/>
    <xf numFmtId="0" fontId="8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5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51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3" fillId="0" borderId="0" xfId="0" applyNumberFormat="1" applyFont="1" applyFill="1" applyBorder="1" applyAlignment="1" applyProtection="1">
      <alignment horizontal="centerContinuous" vertical="top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21" fillId="0" borderId="0" xfId="0" applyFont="1" applyFill="1" applyAlignment="1">
      <alignment horizontal="centerContinuous"/>
    </xf>
    <xf numFmtId="0" fontId="7" fillId="0" borderId="0" xfId="0" applyFont="1" applyFill="1" applyBorder="1" applyAlignment="1" applyProtection="1">
      <alignment horizontal="centerContinuous" vertical="top"/>
      <protection/>
    </xf>
    <xf numFmtId="0" fontId="28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22" fillId="0" borderId="0" xfId="0" applyFont="1" applyFill="1" applyBorder="1" applyAlignment="1" applyProtection="1">
      <alignment horizontal="centerContinuous" vertical="top"/>
      <protection/>
    </xf>
    <xf numFmtId="0" fontId="4" fillId="0" borderId="0" xfId="0" applyFont="1" applyFill="1" applyBorder="1" applyAlignment="1" applyProtection="1">
      <alignment horizontal="centerContinuous" vertical="top"/>
      <protection/>
    </xf>
    <xf numFmtId="0" fontId="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centerContinuous" vertical="top"/>
      <protection/>
    </xf>
    <xf numFmtId="0" fontId="2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13" fillId="0" borderId="12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3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31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left"/>
      <protection/>
    </xf>
    <xf numFmtId="0" fontId="11" fillId="0" borderId="26" xfId="0" applyNumberFormat="1" applyFont="1" applyFill="1" applyBorder="1" applyAlignment="1" applyProtection="1">
      <alignment horizontal="left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vertical="center" textRotation="90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9" fontId="7" fillId="0" borderId="0" xfId="9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17" fillId="0" borderId="27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38" fillId="0" borderId="0" xfId="0" applyNumberFormat="1" applyFont="1" applyFill="1" applyBorder="1" applyAlignment="1" applyProtection="1">
      <alignment horizontal="right" vertical="justify"/>
      <protection/>
    </xf>
    <xf numFmtId="208" fontId="1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0" fontId="40" fillId="0" borderId="0" xfId="0" applyFont="1" applyFill="1" applyBorder="1" applyAlignment="1" applyProtection="1">
      <alignment/>
      <protection/>
    </xf>
    <xf numFmtId="49" fontId="40" fillId="0" borderId="11" xfId="0" applyNumberFormat="1" applyFont="1" applyFill="1" applyBorder="1" applyAlignment="1" applyProtection="1">
      <alignment horizontal="left"/>
      <protection/>
    </xf>
    <xf numFmtId="0" fontId="41" fillId="0" borderId="11" xfId="0" applyFont="1" applyFill="1" applyBorder="1" applyAlignment="1" applyProtection="1">
      <alignment/>
      <protection/>
    </xf>
    <xf numFmtId="0" fontId="42" fillId="0" borderId="11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1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center" vertical="justify" wrapText="1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0" fontId="42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45" fillId="0" borderId="0" xfId="0" applyNumberFormat="1" applyFont="1" applyFill="1" applyBorder="1" applyAlignment="1" applyProtection="1">
      <alignment horizontal="left" vertical="justify"/>
      <protection/>
    </xf>
    <xf numFmtId="49" fontId="46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49" fontId="40" fillId="0" borderId="11" xfId="0" applyNumberFormat="1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center" vertical="justify" wrapText="1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49" fontId="49" fillId="0" borderId="0" xfId="0" applyNumberFormat="1" applyFont="1" applyFill="1" applyBorder="1" applyAlignment="1" applyProtection="1">
      <alignment horizontal="left" vertical="justify"/>
      <protection/>
    </xf>
    <xf numFmtId="49" fontId="4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ill="1" applyBorder="1" applyAlignment="1" applyProtection="1">
      <alignment/>
      <protection/>
    </xf>
    <xf numFmtId="49" fontId="50" fillId="0" borderId="0" xfId="0" applyNumberFormat="1" applyFont="1" applyFill="1" applyBorder="1" applyAlignment="1" applyProtection="1">
      <alignment horizontal="center" vertical="justify" wrapText="1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11" fontId="51" fillId="0" borderId="0" xfId="0" applyNumberFormat="1" applyFont="1" applyFill="1" applyBorder="1" applyAlignment="1" applyProtection="1">
      <alignment horizontal="left" vertical="justify" wrapText="1"/>
      <protection/>
    </xf>
    <xf numFmtId="11" fontId="51" fillId="0" borderId="0" xfId="0" applyNumberFormat="1" applyFont="1" applyFill="1" applyBorder="1" applyAlignment="1" applyProtection="1">
      <alignment horizontal="left" vertical="justify" wrapText="1"/>
      <protection/>
    </xf>
    <xf numFmtId="0" fontId="50" fillId="0" borderId="0" xfId="0" applyNumberFormat="1" applyFont="1" applyFill="1" applyBorder="1" applyAlignment="1" applyProtection="1">
      <alignment horizontal="center" vertical="justify" wrapText="1"/>
      <protection/>
    </xf>
    <xf numFmtId="0" fontId="50" fillId="0" borderId="0" xfId="0" applyNumberFormat="1" applyFont="1" applyFill="1" applyBorder="1" applyAlignment="1" applyProtection="1">
      <alignment horizontal="left" vertical="justify"/>
      <protection/>
    </xf>
    <xf numFmtId="49" fontId="50" fillId="0" borderId="0" xfId="0" applyNumberFormat="1" applyFont="1" applyFill="1" applyBorder="1" applyAlignment="1" applyProtection="1">
      <alignment horizontal="center" vertical="justify"/>
      <protection/>
    </xf>
    <xf numFmtId="0" fontId="44" fillId="0" borderId="0" xfId="0" applyFont="1" applyFill="1" applyBorder="1" applyAlignment="1" applyProtection="1">
      <alignment horizontal="center" vertical="justify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vertical="justify"/>
      <protection/>
    </xf>
    <xf numFmtId="0" fontId="47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vertical="justify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 vertical="justify"/>
      <protection/>
    </xf>
    <xf numFmtId="0" fontId="53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 horizontal="left" vertical="justify"/>
      <protection/>
    </xf>
    <xf numFmtId="49" fontId="50" fillId="0" borderId="0" xfId="0" applyNumberFormat="1" applyFont="1" applyFill="1" applyBorder="1" applyAlignment="1" applyProtection="1">
      <alignment horizontal="left" vertical="justify"/>
      <protection/>
    </xf>
    <xf numFmtId="0" fontId="51" fillId="0" borderId="0" xfId="0" applyFont="1" applyFill="1" applyBorder="1" applyAlignment="1">
      <alignment/>
    </xf>
    <xf numFmtId="0" fontId="50" fillId="0" borderId="0" xfId="0" applyNumberFormat="1" applyFont="1" applyFill="1" applyBorder="1" applyAlignment="1" applyProtection="1">
      <alignment horizontal="center" vertical="justify"/>
      <protection/>
    </xf>
    <xf numFmtId="49" fontId="51" fillId="0" borderId="0" xfId="0" applyNumberFormat="1" applyFont="1" applyFill="1" applyBorder="1" applyAlignment="1" applyProtection="1">
      <alignment horizontal="center" vertical="justify" wrapText="1"/>
      <protection/>
    </xf>
    <xf numFmtId="0" fontId="5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vertical="justify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49" fontId="13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49" fontId="10" fillId="0" borderId="0" xfId="0" applyNumberFormat="1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/>
      <protection/>
    </xf>
    <xf numFmtId="0" fontId="16" fillId="0" borderId="29" xfId="0" applyFont="1" applyFill="1" applyBorder="1" applyAlignment="1" applyProtection="1">
      <alignment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/>
      <protection/>
    </xf>
    <xf numFmtId="0" fontId="16" fillId="0" borderId="34" xfId="0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49" fontId="8" fillId="0" borderId="36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/>
    </xf>
    <xf numFmtId="49" fontId="8" fillId="0" borderId="39" xfId="0" applyNumberFormat="1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/>
    </xf>
    <xf numFmtId="49" fontId="8" fillId="0" borderId="40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textRotation="90" wrapText="1"/>
      <protection/>
    </xf>
    <xf numFmtId="0" fontId="7" fillId="0" borderId="27" xfId="0" applyFont="1" applyFill="1" applyBorder="1" applyAlignment="1" applyProtection="1">
      <alignment horizontal="center" vertical="center" textRotation="90"/>
      <protection/>
    </xf>
    <xf numFmtId="0" fontId="7" fillId="0" borderId="44" xfId="0" applyFont="1" applyFill="1" applyBorder="1" applyAlignment="1" applyProtection="1">
      <alignment horizontal="center" vertical="center" textRotation="90"/>
      <protection/>
    </xf>
    <xf numFmtId="0" fontId="7" fillId="0" borderId="39" xfId="0" applyFont="1" applyFill="1" applyBorder="1" applyAlignment="1" applyProtection="1">
      <alignment horizontal="center" vertical="center" textRotation="90"/>
      <protection/>
    </xf>
    <xf numFmtId="0" fontId="7" fillId="0" borderId="40" xfId="0" applyFont="1" applyFill="1" applyBorder="1" applyAlignment="1" applyProtection="1">
      <alignment horizontal="center" vertical="center" textRotation="90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textRotation="90"/>
      <protection/>
    </xf>
    <xf numFmtId="0" fontId="7" fillId="0" borderId="27" xfId="0" applyFont="1" applyFill="1" applyBorder="1" applyAlignment="1" applyProtection="1">
      <alignment horizontal="center" vertical="center" textRotation="90"/>
      <protection/>
    </xf>
    <xf numFmtId="0" fontId="7" fillId="0" borderId="39" xfId="0" applyFont="1" applyFill="1" applyBorder="1" applyAlignment="1" applyProtection="1">
      <alignment horizontal="center" vertical="center" textRotation="90"/>
      <protection/>
    </xf>
    <xf numFmtId="0" fontId="7" fillId="0" borderId="40" xfId="0" applyFont="1" applyFill="1" applyBorder="1" applyAlignment="1" applyProtection="1">
      <alignment horizontal="center" vertical="center" textRotation="90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49" fontId="12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1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38" xfId="0" applyFont="1" applyFill="1" applyBorder="1" applyAlignment="1" applyProtection="1">
      <alignment horizontal="center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0" fontId="6" fillId="0" borderId="45" xfId="0" applyFont="1" applyFill="1" applyBorder="1" applyAlignment="1" applyProtection="1">
      <alignment horizontal="center" vertical="center" textRotation="90"/>
      <protection/>
    </xf>
    <xf numFmtId="0" fontId="6" fillId="0" borderId="21" xfId="0" applyFont="1" applyFill="1" applyBorder="1" applyAlignment="1" applyProtection="1">
      <alignment horizontal="center" vertical="center" textRotation="90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23" fillId="0" borderId="36" xfId="0" applyFont="1" applyFill="1" applyBorder="1" applyAlignment="1" applyProtection="1">
      <alignment horizontal="center" vertical="center" textRotation="90" wrapText="1"/>
      <protection/>
    </xf>
    <xf numFmtId="0" fontId="23" fillId="0" borderId="39" xfId="0" applyFont="1" applyFill="1" applyBorder="1" applyAlignment="1" applyProtection="1">
      <alignment horizontal="center" vertical="center" textRotation="90" wrapText="1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49" fontId="23" fillId="0" borderId="26" xfId="0" applyNumberFormat="1" applyFont="1" applyFill="1" applyBorder="1" applyAlignment="1" applyProtection="1">
      <alignment horizontal="center" vertical="center" wrapText="1"/>
      <protection/>
    </xf>
    <xf numFmtId="49" fontId="23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justify" wrapText="1"/>
      <protection/>
    </xf>
    <xf numFmtId="49" fontId="8" fillId="0" borderId="26" xfId="0" applyNumberFormat="1" applyFont="1" applyFill="1" applyBorder="1" applyAlignment="1" applyProtection="1">
      <alignment horizontal="center" vertical="justify" wrapText="1"/>
      <protection/>
    </xf>
    <xf numFmtId="49" fontId="8" fillId="0" borderId="37" xfId="0" applyNumberFormat="1" applyFont="1" applyFill="1" applyBorder="1" applyAlignment="1" applyProtection="1">
      <alignment horizontal="center" vertical="justify" wrapText="1"/>
      <protection/>
    </xf>
    <xf numFmtId="49" fontId="8" fillId="0" borderId="39" xfId="0" applyNumberFormat="1" applyFont="1" applyFill="1" applyBorder="1" applyAlignment="1" applyProtection="1">
      <alignment horizontal="center" vertical="justify" wrapText="1"/>
      <protection/>
    </xf>
    <xf numFmtId="49" fontId="8" fillId="0" borderId="38" xfId="0" applyNumberFormat="1" applyFont="1" applyFill="1" applyBorder="1" applyAlignment="1" applyProtection="1">
      <alignment horizontal="center" vertical="justify" wrapText="1"/>
      <protection/>
    </xf>
    <xf numFmtId="49" fontId="8" fillId="0" borderId="40" xfId="0" applyNumberFormat="1" applyFont="1" applyFill="1" applyBorder="1" applyAlignment="1" applyProtection="1">
      <alignment horizontal="center" vertical="justify" wrapText="1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30" xfId="0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  <xf numFmtId="49" fontId="8" fillId="0" borderId="36" xfId="0" applyNumberFormat="1" applyFont="1" applyFill="1" applyBorder="1" applyAlignment="1" applyProtection="1">
      <alignment horizontal="center" vertical="justify"/>
      <protection/>
    </xf>
    <xf numFmtId="49" fontId="8" fillId="0" borderId="26" xfId="0" applyNumberFormat="1" applyFont="1" applyFill="1" applyBorder="1" applyAlignment="1" applyProtection="1">
      <alignment horizontal="center" vertical="justify"/>
      <protection/>
    </xf>
    <xf numFmtId="49" fontId="8" fillId="0" borderId="37" xfId="0" applyNumberFormat="1" applyFont="1" applyFill="1" applyBorder="1" applyAlignment="1" applyProtection="1">
      <alignment horizontal="center" vertical="justify"/>
      <protection/>
    </xf>
    <xf numFmtId="49" fontId="8" fillId="0" borderId="39" xfId="0" applyNumberFormat="1" applyFont="1" applyFill="1" applyBorder="1" applyAlignment="1" applyProtection="1">
      <alignment horizontal="center" vertical="justify"/>
      <protection/>
    </xf>
    <xf numFmtId="49" fontId="8" fillId="0" borderId="38" xfId="0" applyNumberFormat="1" applyFont="1" applyFill="1" applyBorder="1" applyAlignment="1" applyProtection="1">
      <alignment horizontal="center" vertical="justify"/>
      <protection/>
    </xf>
    <xf numFmtId="49" fontId="8" fillId="0" borderId="40" xfId="0" applyNumberFormat="1" applyFont="1" applyFill="1" applyBorder="1" applyAlignment="1" applyProtection="1">
      <alignment horizontal="center" vertical="justify"/>
      <protection/>
    </xf>
    <xf numFmtId="0" fontId="23" fillId="0" borderId="36" xfId="0" applyFont="1" applyFill="1" applyBorder="1" applyAlignment="1" applyProtection="1">
      <alignment horizontal="left" vertical="center" wrapText="1"/>
      <protection/>
    </xf>
    <xf numFmtId="0" fontId="23" fillId="0" borderId="37" xfId="0" applyFont="1" applyFill="1" applyBorder="1" applyAlignment="1" applyProtection="1">
      <alignment horizontal="left" vertical="center" wrapText="1"/>
      <protection/>
    </xf>
    <xf numFmtId="0" fontId="23" fillId="0" borderId="39" xfId="0" applyFont="1" applyFill="1" applyBorder="1" applyAlignment="1" applyProtection="1">
      <alignment horizontal="left" vertical="center" wrapText="1"/>
      <protection/>
    </xf>
    <xf numFmtId="0" fontId="23" fillId="0" borderId="4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26" xfId="0" applyNumberFormat="1" applyFont="1" applyFill="1" applyBorder="1" applyAlignment="1" applyProtection="1">
      <alignment horizontal="center" vertical="justify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left" vertical="justify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8" fillId="0" borderId="27" xfId="0" applyFont="1" applyFill="1" applyBorder="1" applyAlignment="1" applyProtection="1">
      <alignment horizontal="center" vertical="center" textRotation="90" wrapText="1"/>
      <protection/>
    </xf>
    <xf numFmtId="0" fontId="8" fillId="0" borderId="39" xfId="0" applyFont="1" applyFill="1" applyBorder="1" applyAlignment="1" applyProtection="1">
      <alignment horizontal="center" vertical="center" textRotation="90" wrapText="1"/>
      <protection/>
    </xf>
    <xf numFmtId="0" fontId="8" fillId="0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36" xfId="0" applyFont="1" applyFill="1" applyBorder="1" applyAlignment="1" applyProtection="1">
      <alignment horizontal="center" vertical="center" textRotation="90"/>
      <protection/>
    </xf>
    <xf numFmtId="0" fontId="7" fillId="0" borderId="26" xfId="0" applyFont="1" applyFill="1" applyBorder="1" applyAlignment="1" applyProtection="1">
      <alignment horizontal="center" vertical="center" textRotation="90"/>
      <protection/>
    </xf>
    <xf numFmtId="0" fontId="7" fillId="0" borderId="37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 vertical="center" textRotation="90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27" xfId="0" applyFont="1" applyFill="1" applyBorder="1" applyAlignment="1" applyProtection="1">
      <alignment horizontal="center" vertical="center" textRotation="90" wrapText="1"/>
      <protection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38" xfId="0" applyFont="1" applyFill="1" applyBorder="1" applyAlignment="1" applyProtection="1">
      <alignment horizontal="center" vertical="center" textRotation="90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17" fillId="0" borderId="41" xfId="0" applyNumberFormat="1" applyFont="1" applyFill="1" applyBorder="1" applyAlignment="1" applyProtection="1">
      <alignment horizontal="center"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left" vertical="center" textRotation="90" wrapText="1"/>
      <protection/>
    </xf>
    <xf numFmtId="0" fontId="7" fillId="0" borderId="37" xfId="0" applyFont="1" applyFill="1" applyBorder="1" applyAlignment="1" applyProtection="1">
      <alignment horizontal="left" vertical="center" textRotation="90" wrapText="1"/>
      <protection/>
    </xf>
    <xf numFmtId="0" fontId="7" fillId="0" borderId="44" xfId="0" applyFont="1" applyFill="1" applyBorder="1" applyAlignment="1" applyProtection="1">
      <alignment horizontal="left" vertical="center" textRotation="90" wrapText="1"/>
      <protection/>
    </xf>
    <xf numFmtId="0" fontId="7" fillId="0" borderId="27" xfId="0" applyFont="1" applyFill="1" applyBorder="1" applyAlignment="1" applyProtection="1">
      <alignment horizontal="left" vertical="center" textRotation="90" wrapText="1"/>
      <protection/>
    </xf>
    <xf numFmtId="0" fontId="7" fillId="0" borderId="39" xfId="0" applyFont="1" applyFill="1" applyBorder="1" applyAlignment="1" applyProtection="1">
      <alignment horizontal="left" vertical="center" textRotation="90" wrapText="1"/>
      <protection/>
    </xf>
    <xf numFmtId="0" fontId="7" fillId="0" borderId="40" xfId="0" applyFont="1" applyFill="1" applyBorder="1" applyAlignment="1" applyProtection="1">
      <alignment horizontal="left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left" vertical="center" wrapText="1" shrinkToFit="1"/>
      <protection/>
    </xf>
    <xf numFmtId="0" fontId="17" fillId="0" borderId="43" xfId="0" applyFont="1" applyFill="1" applyBorder="1" applyAlignment="1" applyProtection="1">
      <alignment horizontal="left" vertical="center" wrapText="1" shrinkToFi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32" xfId="0" applyFont="1" applyFill="1" applyBorder="1" applyAlignment="1" applyProtection="1">
      <alignment horizontal="left" vertical="center" wrapText="1" shrinkToFit="1"/>
      <protection/>
    </xf>
    <xf numFmtId="0" fontId="17" fillId="0" borderId="33" xfId="0" applyFont="1" applyFill="1" applyBorder="1" applyAlignment="1" applyProtection="1">
      <alignment horizontal="left" vertical="center" wrapText="1" shrinkToFit="1"/>
      <protection/>
    </xf>
    <xf numFmtId="0" fontId="17" fillId="0" borderId="34" xfId="0" applyFont="1" applyFill="1" applyBorder="1" applyAlignment="1" applyProtection="1">
      <alignment horizontal="left" vertical="center" wrapText="1" shrinkToFit="1"/>
      <protection/>
    </xf>
    <xf numFmtId="0" fontId="17" fillId="0" borderId="47" xfId="0" applyFont="1" applyFill="1" applyBorder="1" applyAlignment="1" applyProtection="1">
      <alignment horizontal="left" vertical="center" wrapText="1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0" fontId="1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0" fontId="17" fillId="0" borderId="35" xfId="0" applyFont="1" applyFill="1" applyBorder="1" applyAlignment="1" applyProtection="1">
      <alignment horizontal="left" vertical="center" wrapText="1"/>
      <protection/>
    </xf>
    <xf numFmtId="0" fontId="17" fillId="0" borderId="49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48" xfId="0" applyFont="1" applyFill="1" applyBorder="1" applyAlignment="1" applyProtection="1">
      <alignment horizontal="left" vertical="center" wrapText="1" shrinkToFit="1"/>
      <protection/>
    </xf>
    <xf numFmtId="0" fontId="16" fillId="0" borderId="41" xfId="0" applyFont="1" applyFill="1" applyBorder="1" applyAlignment="1" applyProtection="1">
      <alignment/>
      <protection/>
    </xf>
    <xf numFmtId="0" fontId="16" fillId="0" borderId="43" xfId="0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7" fillId="0" borderId="53" xfId="0" applyNumberFormat="1" applyFont="1" applyFill="1" applyBorder="1" applyAlignment="1" applyProtection="1">
      <alignment horizontal="center" vertical="center"/>
      <protection/>
    </xf>
    <xf numFmtId="0" fontId="17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27" xfId="0" applyFont="1" applyFill="1" applyBorder="1" applyAlignment="1" applyProtection="1">
      <alignment vertical="center" wrapText="1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49" fontId="17" fillId="0" borderId="51" xfId="0" applyNumberFormat="1" applyFont="1" applyFill="1" applyBorder="1" applyAlignment="1" applyProtection="1">
      <alignment horizontal="center" vertical="center" wrapText="1"/>
      <protection/>
    </xf>
    <xf numFmtId="49" fontId="17" fillId="0" borderId="53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left" vertical="center" wrapText="1"/>
      <protection/>
    </xf>
    <xf numFmtId="0" fontId="17" fillId="0" borderId="54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vertical="center"/>
      <protection/>
    </xf>
    <xf numFmtId="0" fontId="16" fillId="0" borderId="52" xfId="0" applyFont="1" applyFill="1" applyBorder="1" applyAlignment="1" applyProtection="1">
      <alignment vertical="center"/>
      <protection/>
    </xf>
    <xf numFmtId="0" fontId="1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textRotation="90"/>
      <protection/>
    </xf>
    <xf numFmtId="0" fontId="16" fillId="0" borderId="33" xfId="0" applyFont="1" applyFill="1" applyBorder="1" applyAlignment="1" applyProtection="1">
      <alignment/>
      <protection/>
    </xf>
    <xf numFmtId="0" fontId="17" fillId="0" borderId="53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vertical="center"/>
      <protection/>
    </xf>
    <xf numFmtId="0" fontId="17" fillId="0" borderId="53" xfId="0" applyFont="1" applyFill="1" applyBorder="1" applyAlignment="1" applyProtection="1">
      <alignment vertical="center"/>
      <protection/>
    </xf>
    <xf numFmtId="0" fontId="17" fillId="0" borderId="52" xfId="0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/>
      <protection/>
    </xf>
    <xf numFmtId="0" fontId="16" fillId="0" borderId="52" xfId="0" applyFont="1" applyFill="1" applyBorder="1" applyAlignment="1" applyProtection="1">
      <alignment/>
      <protection/>
    </xf>
    <xf numFmtId="0" fontId="17" fillId="0" borderId="50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horizontal="left" vertical="center" wrapText="1"/>
      <protection/>
    </xf>
    <xf numFmtId="0" fontId="17" fillId="0" borderId="28" xfId="0" applyFont="1" applyFill="1" applyBorder="1" applyAlignment="1" applyProtection="1">
      <alignment horizontal="left" vertical="center" wrapText="1" shrinkToFit="1"/>
      <protection/>
    </xf>
    <xf numFmtId="0" fontId="17" fillId="0" borderId="12" xfId="0" applyFont="1" applyFill="1" applyBorder="1" applyAlignment="1" applyProtection="1">
      <alignment horizontal="left" vertical="center" wrapText="1" shrinkToFit="1"/>
      <protection/>
    </xf>
    <xf numFmtId="0" fontId="17" fillId="0" borderId="29" xfId="0" applyFont="1" applyFill="1" applyBorder="1" applyAlignment="1" applyProtection="1">
      <alignment horizontal="left" vertical="center" wrapText="1" shrinkToFi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208" fontId="17" fillId="0" borderId="5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right"/>
      <protection/>
    </xf>
    <xf numFmtId="0" fontId="17" fillId="0" borderId="30" xfId="0" applyFont="1" applyFill="1" applyBorder="1" applyAlignment="1" applyProtection="1">
      <alignment horizontal="right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right"/>
      <protection/>
    </xf>
    <xf numFmtId="0" fontId="17" fillId="0" borderId="38" xfId="0" applyFont="1" applyFill="1" applyBorder="1" applyAlignment="1" applyProtection="1">
      <alignment horizontal="right"/>
      <protection/>
    </xf>
    <xf numFmtId="0" fontId="17" fillId="0" borderId="40" xfId="0" applyFont="1" applyFill="1" applyBorder="1" applyAlignment="1" applyProtection="1">
      <alignment horizontal="right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8" fillId="0" borderId="30" xfId="0" applyFont="1" applyFill="1" applyBorder="1" applyAlignment="1" applyProtection="1">
      <alignment horizontal="right"/>
      <protection/>
    </xf>
    <xf numFmtId="0" fontId="8" fillId="0" borderId="31" xfId="0" applyFont="1" applyFill="1" applyBorder="1" applyAlignment="1" applyProtection="1">
      <alignment horizontal="right"/>
      <protection/>
    </xf>
    <xf numFmtId="0" fontId="17" fillId="0" borderId="21" xfId="0" applyFont="1" applyFill="1" applyBorder="1" applyAlignment="1" applyProtection="1">
      <alignment horizontal="left" vertical="center" wrapText="1"/>
      <protection/>
    </xf>
    <xf numFmtId="0" fontId="17" fillId="0" borderId="19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0" fontId="17" fillId="0" borderId="55" xfId="0" applyFont="1" applyFill="1" applyBorder="1" applyAlignment="1" applyProtection="1">
      <alignment horizontal="left" vertical="center" wrapText="1"/>
      <protection/>
    </xf>
    <xf numFmtId="0" fontId="17" fillId="0" borderId="56" xfId="0" applyFont="1" applyFill="1" applyBorder="1" applyAlignment="1" applyProtection="1">
      <alignment horizontal="left" vertical="center" wrapText="1"/>
      <protection/>
    </xf>
    <xf numFmtId="0" fontId="17" fillId="0" borderId="57" xfId="0" applyFont="1" applyFill="1" applyBorder="1" applyAlignment="1" applyProtection="1">
      <alignment horizontal="left" vertical="center" wrapText="1"/>
      <protection/>
    </xf>
    <xf numFmtId="0" fontId="17" fillId="0" borderId="54" xfId="0" applyNumberFormat="1" applyFont="1" applyFill="1" applyBorder="1" applyAlignment="1" applyProtection="1">
      <alignment horizontal="center"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214" fontId="10" fillId="0" borderId="0" xfId="90" applyNumberFormat="1" applyFont="1" applyFill="1" applyBorder="1" applyAlignment="1" applyProtection="1">
      <alignment horizontal="right" vertical="top"/>
      <protection/>
    </xf>
    <xf numFmtId="0" fontId="17" fillId="0" borderId="10" xfId="0" applyFont="1" applyFill="1" applyBorder="1" applyAlignment="1" applyProtection="1">
      <alignment horizontal="right" vertical="top" wrapText="1"/>
      <protection/>
    </xf>
    <xf numFmtId="0" fontId="17" fillId="0" borderId="30" xfId="0" applyFont="1" applyFill="1" applyBorder="1" applyAlignment="1" applyProtection="1">
      <alignment horizontal="right" vertical="top" wrapText="1"/>
      <protection/>
    </xf>
    <xf numFmtId="0" fontId="17" fillId="0" borderId="31" xfId="0" applyFont="1" applyFill="1" applyBorder="1" applyAlignment="1" applyProtection="1">
      <alignment horizontal="right" vertical="top" wrapText="1"/>
      <protection/>
    </xf>
    <xf numFmtId="0" fontId="17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/>
    </xf>
    <xf numFmtId="0" fontId="17" fillId="0" borderId="55" xfId="0" applyNumberFormat="1" applyFont="1" applyFill="1" applyBorder="1" applyAlignment="1" applyProtection="1">
      <alignment horizontal="center" vertical="center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61" xfId="0" applyNumberFormat="1" applyFont="1" applyFill="1" applyBorder="1" applyAlignment="1" applyProtection="1">
      <alignment horizontal="center" vertical="center"/>
      <protection/>
    </xf>
    <xf numFmtId="0" fontId="37" fillId="0" borderId="58" xfId="0" applyNumberFormat="1" applyFont="1" applyFill="1" applyBorder="1" applyAlignment="1" applyProtection="1">
      <alignment horizontal="center" vertical="center"/>
      <protection/>
    </xf>
    <xf numFmtId="0" fontId="37" fillId="0" borderId="59" xfId="0" applyNumberFormat="1" applyFont="1" applyFill="1" applyBorder="1" applyAlignment="1" applyProtection="1">
      <alignment horizontal="center" vertical="center"/>
      <protection/>
    </xf>
    <xf numFmtId="0" fontId="3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11" fontId="9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>
      <alignment horizontal="center"/>
    </xf>
    <xf numFmtId="11" fontId="17" fillId="0" borderId="11" xfId="0" applyNumberFormat="1" applyFont="1" applyFill="1" applyBorder="1" applyAlignment="1" applyProtection="1">
      <alignment horizontal="center" wrapText="1"/>
      <protection/>
    </xf>
    <xf numFmtId="49" fontId="40" fillId="0" borderId="0" xfId="0" applyNumberFormat="1" applyFont="1" applyFill="1" applyBorder="1" applyAlignment="1" applyProtection="1">
      <alignment horizontal="center"/>
      <protection/>
    </xf>
    <xf numFmtId="1" fontId="17" fillId="0" borderId="50" xfId="0" applyNumberFormat="1" applyFont="1" applyFill="1" applyBorder="1" applyAlignment="1" applyProtection="1">
      <alignment horizontal="center" vertical="center"/>
      <protection/>
    </xf>
    <xf numFmtId="11" fontId="53" fillId="0" borderId="0" xfId="0" applyNumberFormat="1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>
      <alignment horizontal="center"/>
    </xf>
    <xf numFmtId="0" fontId="40" fillId="0" borderId="12" xfId="0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31" xfId="0" applyNumberFormat="1" applyFont="1" applyFill="1" applyBorder="1" applyAlignment="1" applyProtection="1">
      <alignment horizontal="center" vertical="center"/>
      <protection/>
    </xf>
    <xf numFmtId="208" fontId="7" fillId="0" borderId="5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left" vertical="justify"/>
      <protection/>
    </xf>
    <xf numFmtId="49" fontId="40" fillId="0" borderId="12" xfId="0" applyNumberFormat="1" applyFont="1" applyFill="1" applyBorder="1" applyAlignment="1" applyProtection="1">
      <alignment horizontal="center" vertical="justify"/>
      <protection/>
    </xf>
    <xf numFmtId="49" fontId="43" fillId="0" borderId="0" xfId="0" applyNumberFormat="1" applyFont="1" applyFill="1" applyBorder="1" applyAlignment="1" applyProtection="1">
      <alignment horizontal="right" vertical="justify"/>
      <protection/>
    </xf>
    <xf numFmtId="49" fontId="40" fillId="0" borderId="12" xfId="0" applyNumberFormat="1" applyFont="1" applyFill="1" applyBorder="1" applyAlignment="1" applyProtection="1">
      <alignment horizontal="right" vertical="justify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Fill="1" applyBorder="1" applyAlignment="1" applyProtection="1">
      <alignment horizontal="right" vertical="justify"/>
      <protection/>
    </xf>
    <xf numFmtId="0" fontId="36" fillId="0" borderId="30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</cellXfs>
  <cellStyles count="82">
    <cellStyle name="Normal" xfId="0"/>
    <cellStyle name="20% - Акцент1" xfId="15"/>
    <cellStyle name="20% — акцент1" xfId="16"/>
    <cellStyle name="20% - Акцент1_НП ЕіП маг ПС дф 2020 20.04 заборовец посл" xfId="17"/>
    <cellStyle name="20% - Акцент2" xfId="18"/>
    <cellStyle name="20% — акцент2" xfId="19"/>
    <cellStyle name="20% - Акцент2_НП ЕіП маг ПС дф 2020 20.04 заборовец посл" xfId="20"/>
    <cellStyle name="20% - Акцент3" xfId="21"/>
    <cellStyle name="20% — акцент3" xfId="22"/>
    <cellStyle name="20% - Акцент3_НП ЕіП маг ПС дф 2020 20.04 заборовец посл" xfId="23"/>
    <cellStyle name="20% - Акцент4" xfId="24"/>
    <cellStyle name="20% — акцент4" xfId="25"/>
    <cellStyle name="20% - Акцент4_НП ЕіП маг ПС дф 2020 20.04 заборовец посл" xfId="26"/>
    <cellStyle name="20% - Акцент5" xfId="27"/>
    <cellStyle name="20% — акцент5" xfId="28"/>
    <cellStyle name="20% - Акцент5_НП ЕіП маг ПС дф 2020 20.04 заборовец посл" xfId="29"/>
    <cellStyle name="20% - Акцент6" xfId="30"/>
    <cellStyle name="20% — акцент6" xfId="31"/>
    <cellStyle name="20% - Акцент6_НП ЕіП маг ПС дф 2020 20.04 заборовец посл" xfId="32"/>
    <cellStyle name="40% - Акцент1" xfId="33"/>
    <cellStyle name="40% — акцент1" xfId="34"/>
    <cellStyle name="40% - Акцент2" xfId="35"/>
    <cellStyle name="40% — акцент2" xfId="36"/>
    <cellStyle name="40% - Акцент2_НП ЕіП маг ПС дф 2020 20.04 заборовец посл" xfId="37"/>
    <cellStyle name="40% - Акцент3" xfId="38"/>
    <cellStyle name="40% — акцент3" xfId="39"/>
    <cellStyle name="40% - Акцент3_НП ЕіП маг ПС дф 2020 20.04 заборовец посл" xfId="40"/>
    <cellStyle name="40% - Акцент4" xfId="41"/>
    <cellStyle name="40% — акцент4" xfId="42"/>
    <cellStyle name="40% - Акцент4_НП ЕіП маг ПС дф 2020 20.04 заборовец посл" xfId="43"/>
    <cellStyle name="40% - Акцент5" xfId="44"/>
    <cellStyle name="40% — акцент5" xfId="45"/>
    <cellStyle name="40% - Акцент6" xfId="46"/>
    <cellStyle name="40% — акцент6" xfId="47"/>
    <cellStyle name="40% - Акцент6_НП ЕіП маг ПС дф 2020 20.04 заборовец посл" xfId="48"/>
    <cellStyle name="60% - Акцент1" xfId="49"/>
    <cellStyle name="60% — акцент1" xfId="50"/>
    <cellStyle name="60% - Акцент1_НП ЕіП маг ПС дф 2020 20.04 заборовец посл" xfId="51"/>
    <cellStyle name="60% - Акцент2" xfId="52"/>
    <cellStyle name="60% — акцент2" xfId="53"/>
    <cellStyle name="60% - Акцент2_НП ЕіП маг ПС дф 2020 20.04 заборовец посл" xfId="54"/>
    <cellStyle name="60% - Акцент3" xfId="55"/>
    <cellStyle name="60% — акцент3" xfId="56"/>
    <cellStyle name="60% - Акцент3_НП ЕіП маг ПС дф 2020 20.04 заборовец посл" xfId="57"/>
    <cellStyle name="60% - Акцент4" xfId="58"/>
    <cellStyle name="60% — акцент4" xfId="59"/>
    <cellStyle name="60% - Акцент4_НП ЕіП маг ПС дф 2020 20.04 заборовец посл" xfId="60"/>
    <cellStyle name="60% - Акцент5" xfId="61"/>
    <cellStyle name="60% — акцент5" xfId="62"/>
    <cellStyle name="60% - Акцент6" xfId="63"/>
    <cellStyle name="60% — акцент6" xfId="64"/>
    <cellStyle name="60% - Акцент6_НП ЕіП маг ПС дф 2020 20.04 заборовец посл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5</xdr:col>
      <xdr:colOff>285750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628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3"/>
  <sheetViews>
    <sheetView tabSelected="1" zoomScale="50" zoomScaleNormal="50" zoomScaleSheetLayoutView="50" zoomScalePageLayoutView="0" workbookViewId="0" topLeftCell="B1">
      <selection activeCell="BJ65" sqref="BJ65"/>
    </sheetView>
  </sheetViews>
  <sheetFormatPr defaultColWidth="10.125" defaultRowHeight="12.75"/>
  <cols>
    <col min="1" max="2" width="4.50390625" style="15" customWidth="1"/>
    <col min="3" max="3" width="4.625" style="15" customWidth="1"/>
    <col min="4" max="4" width="4.50390625" style="15" customWidth="1"/>
    <col min="5" max="5" width="6.625" style="15" customWidth="1"/>
    <col min="6" max="8" width="4.50390625" style="15" customWidth="1"/>
    <col min="9" max="9" width="5.00390625" style="15" customWidth="1"/>
    <col min="10" max="12" width="4.50390625" style="15" customWidth="1"/>
    <col min="13" max="14" width="4.50390625" style="20" customWidth="1"/>
    <col min="15" max="16" width="4.50390625" style="19" customWidth="1"/>
    <col min="17" max="18" width="4.50390625" style="16" customWidth="1"/>
    <col min="19" max="19" width="6.625" style="16" customWidth="1"/>
    <col min="20" max="20" width="5.50390625" style="16" customWidth="1"/>
    <col min="21" max="21" width="5.125" style="16" customWidth="1"/>
    <col min="22" max="22" width="6.25390625" style="16" customWidth="1"/>
    <col min="23" max="27" width="4.50390625" style="16" customWidth="1"/>
    <col min="28" max="28" width="6.00390625" style="17" customWidth="1"/>
    <col min="29" max="29" width="4.50390625" style="17" customWidth="1"/>
    <col min="30" max="30" width="6.125" style="17" customWidth="1"/>
    <col min="31" max="31" width="4.50390625" style="17" customWidth="1"/>
    <col min="32" max="32" width="5.875" style="15" customWidth="1"/>
    <col min="33" max="41" width="4.50390625" style="15" customWidth="1"/>
    <col min="42" max="42" width="5.50390625" style="15" customWidth="1"/>
    <col min="43" max="51" width="4.50390625" style="15" customWidth="1"/>
    <col min="52" max="52" width="4.875" style="15" customWidth="1"/>
    <col min="53" max="53" width="4.50390625" style="15" customWidth="1"/>
    <col min="54" max="54" width="5.125" style="15" customWidth="1"/>
    <col min="55" max="55" width="5.00390625" style="15" customWidth="1"/>
    <col min="56" max="56" width="5.50390625" style="15" customWidth="1"/>
    <col min="57" max="57" width="4.50390625" style="15" customWidth="1"/>
    <col min="58" max="58" width="2.75390625" style="15" customWidth="1"/>
    <col min="59" max="59" width="6.125" style="15" customWidth="1"/>
    <col min="60" max="60" width="6.00390625" style="15" customWidth="1"/>
    <col min="61" max="61" width="5.00390625" style="15" customWidth="1"/>
    <col min="62" max="62" width="6.125" style="15" customWidth="1"/>
    <col min="63" max="16384" width="10.125" style="15" customWidth="1"/>
  </cols>
  <sheetData>
    <row r="1" spans="56:62" ht="23.25" customHeight="1">
      <c r="BD1" s="77"/>
      <c r="BE1" s="77"/>
      <c r="BF1" s="77"/>
      <c r="BG1" s="77"/>
      <c r="BH1" s="77"/>
      <c r="BI1" s="77"/>
      <c r="BJ1" s="77"/>
    </row>
    <row r="2" spans="1:62" ht="29.25" customHeight="1">
      <c r="A2" s="78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1"/>
      <c r="P2" s="81"/>
      <c r="Q2" s="82"/>
      <c r="R2" s="82"/>
      <c r="S2" s="82"/>
      <c r="T2" s="82"/>
      <c r="U2" s="82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84"/>
      <c r="BE2" s="84"/>
      <c r="BF2" s="84"/>
      <c r="BG2" s="84"/>
      <c r="BH2" s="84"/>
      <c r="BI2" s="84"/>
      <c r="BJ2" s="84"/>
    </row>
    <row r="3" spans="1:62" s="21" customFormat="1" ht="31.5" customHeight="1">
      <c r="A3" s="85" t="s">
        <v>120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4"/>
      <c r="BE3" s="84"/>
      <c r="BF3" s="84"/>
      <c r="BG3" s="84"/>
      <c r="BH3" s="84"/>
      <c r="BI3" s="84"/>
      <c r="BJ3" s="84"/>
    </row>
    <row r="4" spans="1:62" ht="43.5" customHeight="1">
      <c r="A4" s="87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9"/>
      <c r="BE4" s="90"/>
      <c r="BF4" s="90"/>
      <c r="BG4" s="90"/>
      <c r="BH4" s="90"/>
      <c r="BI4" s="90"/>
      <c r="BJ4" s="90"/>
    </row>
    <row r="5" spans="2:62" ht="30.75" customHeight="1">
      <c r="B5" s="264" t="s">
        <v>138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5"/>
      <c r="R5" s="25"/>
      <c r="S5" s="25"/>
      <c r="T5" s="25"/>
      <c r="U5" s="25"/>
      <c r="V5" s="25"/>
      <c r="W5" s="25"/>
      <c r="X5" s="25"/>
      <c r="Z5" s="91"/>
      <c r="AA5" s="92" t="s">
        <v>143</v>
      </c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26"/>
      <c r="AO5" s="26"/>
      <c r="AP5" s="26"/>
      <c r="AQ5" s="26"/>
      <c r="AW5" s="376"/>
      <c r="AX5" s="376"/>
      <c r="AY5" s="376"/>
      <c r="AZ5" s="376"/>
      <c r="BA5" s="376"/>
      <c r="BB5" s="376"/>
      <c r="BC5" s="376"/>
      <c r="BD5" s="22"/>
      <c r="BE5" s="22"/>
      <c r="BF5" s="22"/>
      <c r="BG5" s="22"/>
      <c r="BH5" s="22"/>
      <c r="BI5" s="22"/>
      <c r="BJ5" s="22"/>
    </row>
    <row r="6" spans="1:61" ht="26.25" customHeight="1">
      <c r="A6" s="28"/>
      <c r="B6" s="265" t="s">
        <v>130</v>
      </c>
      <c r="C6" s="29"/>
      <c r="D6" s="29"/>
      <c r="E6" s="29"/>
      <c r="F6" s="29"/>
      <c r="G6" s="29"/>
      <c r="I6" s="29"/>
      <c r="J6" s="29"/>
      <c r="K6" s="29"/>
      <c r="L6" s="29"/>
      <c r="M6" s="29"/>
      <c r="N6" s="29"/>
      <c r="O6" s="29"/>
      <c r="P6" s="397" t="s">
        <v>52</v>
      </c>
      <c r="Q6" s="397"/>
      <c r="R6" s="397"/>
      <c r="S6" s="397"/>
      <c r="T6" s="397"/>
      <c r="U6" s="93" t="s">
        <v>69</v>
      </c>
      <c r="V6" s="93"/>
      <c r="W6" s="93"/>
      <c r="X6" s="93"/>
      <c r="Y6" s="93"/>
      <c r="Z6" s="93"/>
      <c r="AA6" s="93"/>
      <c r="AB6" s="93"/>
      <c r="AC6" s="94" t="s">
        <v>38</v>
      </c>
      <c r="AD6" s="94"/>
      <c r="AE6" s="94"/>
      <c r="AF6" s="94"/>
      <c r="AG6" s="94"/>
      <c r="AH6" s="398" t="s">
        <v>55</v>
      </c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W6" s="95" t="s">
        <v>62</v>
      </c>
      <c r="AX6" s="96"/>
      <c r="AY6" s="96"/>
      <c r="AZ6" s="96"/>
      <c r="BA6" s="96"/>
      <c r="BB6" s="96"/>
      <c r="BC6" s="383" t="s">
        <v>53</v>
      </c>
      <c r="BD6" s="383"/>
      <c r="BE6" s="383"/>
      <c r="BF6" s="383"/>
      <c r="BG6" s="383"/>
      <c r="BH6" s="383"/>
      <c r="BI6" s="383"/>
    </row>
    <row r="7" spans="1:61" ht="27" customHeight="1">
      <c r="A7" s="28"/>
      <c r="B7" s="265" t="s">
        <v>70</v>
      </c>
      <c r="C7" s="29"/>
      <c r="D7" s="29"/>
      <c r="E7" s="29"/>
      <c r="F7" s="29"/>
      <c r="G7" s="29"/>
      <c r="I7" s="29"/>
      <c r="J7" s="29"/>
      <c r="K7" s="29"/>
      <c r="L7" s="29"/>
      <c r="M7" s="29"/>
      <c r="N7" s="29"/>
      <c r="O7" s="29"/>
      <c r="P7" s="35"/>
      <c r="Q7" s="30"/>
      <c r="R7" s="30"/>
      <c r="T7" s="97"/>
      <c r="U7" s="98"/>
      <c r="V7" s="30"/>
      <c r="W7" s="30"/>
      <c r="X7" s="30"/>
      <c r="Y7" s="30"/>
      <c r="Z7" s="30"/>
      <c r="AA7" s="30"/>
      <c r="AB7" s="30"/>
      <c r="AC7" s="30"/>
      <c r="AD7" s="32"/>
      <c r="AE7" s="31"/>
      <c r="AF7" s="31"/>
      <c r="AG7" s="31"/>
      <c r="AH7" s="399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33"/>
      <c r="AW7" s="27"/>
      <c r="AX7" s="27"/>
      <c r="AY7" s="27"/>
      <c r="AZ7" s="27"/>
      <c r="BA7" s="27"/>
      <c r="BB7" s="27"/>
      <c r="BC7" s="34"/>
      <c r="BD7" s="34"/>
      <c r="BE7" s="34"/>
      <c r="BF7" s="34"/>
      <c r="BG7" s="34"/>
      <c r="BH7" s="34"/>
      <c r="BI7" s="34"/>
    </row>
    <row r="8" spans="1:61" ht="27" customHeight="1">
      <c r="A8" s="28"/>
      <c r="B8" s="41" t="s">
        <v>144</v>
      </c>
      <c r="C8" s="41"/>
      <c r="D8" s="41"/>
      <c r="E8" s="41"/>
      <c r="F8" s="41"/>
      <c r="G8" s="41"/>
      <c r="H8" s="41"/>
      <c r="I8" s="41"/>
      <c r="J8" s="41"/>
      <c r="M8" s="29"/>
      <c r="N8" s="29"/>
      <c r="O8" s="29"/>
      <c r="P8" s="35"/>
      <c r="Q8" s="30"/>
      <c r="R8" s="30"/>
      <c r="T8" s="97"/>
      <c r="U8" s="98"/>
      <c r="V8" s="30"/>
      <c r="W8" s="30"/>
      <c r="X8" s="30"/>
      <c r="Y8" s="30"/>
      <c r="Z8" s="30"/>
      <c r="AA8" s="30"/>
      <c r="AB8" s="30"/>
      <c r="AC8" s="30"/>
      <c r="AD8" s="32"/>
      <c r="AE8" s="31"/>
      <c r="AF8" s="31"/>
      <c r="AG8" s="31"/>
      <c r="AH8" s="73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33"/>
      <c r="AW8" s="27"/>
      <c r="AX8" s="27"/>
      <c r="AY8" s="27"/>
      <c r="AZ8" s="27"/>
      <c r="BA8" s="27"/>
      <c r="BB8" s="27"/>
      <c r="BC8" s="34"/>
      <c r="BD8" s="34"/>
      <c r="BE8" s="34"/>
      <c r="BF8" s="34"/>
      <c r="BG8" s="34"/>
      <c r="BH8" s="34"/>
      <c r="BI8" s="34"/>
    </row>
    <row r="9" spans="2:61" ht="24.75" customHeight="1">
      <c r="B9" s="41" t="s">
        <v>140</v>
      </c>
      <c r="C9" s="41"/>
      <c r="D9" s="41"/>
      <c r="E9" s="41"/>
      <c r="F9" s="41"/>
      <c r="G9" s="41"/>
      <c r="H9" s="41"/>
      <c r="I9" s="18"/>
      <c r="M9" s="35"/>
      <c r="N9" s="35"/>
      <c r="O9" s="36"/>
      <c r="P9" s="397" t="s">
        <v>72</v>
      </c>
      <c r="Q9" s="397"/>
      <c r="R9" s="397"/>
      <c r="S9" s="397"/>
      <c r="T9" s="397"/>
      <c r="U9" s="397"/>
      <c r="V9" s="397"/>
      <c r="W9" s="397"/>
      <c r="X9" s="401" t="s">
        <v>56</v>
      </c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W9" s="1" t="s">
        <v>4</v>
      </c>
      <c r="AX9" s="1"/>
      <c r="AY9" s="1"/>
      <c r="AZ9" s="1"/>
      <c r="BA9" s="1"/>
      <c r="BB9" s="33"/>
      <c r="BC9" s="383" t="s">
        <v>142</v>
      </c>
      <c r="BD9" s="383"/>
      <c r="BE9" s="383"/>
      <c r="BF9" s="383"/>
      <c r="BG9" s="383"/>
      <c r="BH9" s="383"/>
      <c r="BI9" s="383"/>
    </row>
    <row r="10" spans="2:61" ht="21.75" customHeight="1">
      <c r="B10" s="289" t="s">
        <v>68</v>
      </c>
      <c r="C10" s="289"/>
      <c r="D10" s="289"/>
      <c r="E10" s="289"/>
      <c r="F10" s="289"/>
      <c r="G10" s="289"/>
      <c r="H10" s="289"/>
      <c r="I10" s="29"/>
      <c r="J10" s="29"/>
      <c r="K10" s="29"/>
      <c r="L10" s="29"/>
      <c r="M10" s="35"/>
      <c r="N10" s="35"/>
      <c r="O10" s="36"/>
      <c r="P10" s="37"/>
      <c r="Q10" s="30"/>
      <c r="R10" s="30"/>
      <c r="S10" s="30"/>
      <c r="T10" s="30"/>
      <c r="U10" s="30"/>
      <c r="V10" s="30"/>
      <c r="W10" s="30"/>
      <c r="Y10" s="99"/>
      <c r="Z10" s="99"/>
      <c r="AA10" s="99"/>
      <c r="AB10" s="99"/>
      <c r="AC10" s="99"/>
      <c r="AD10" s="100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33"/>
      <c r="AW10" s="9"/>
      <c r="AX10" s="9"/>
      <c r="AY10" s="9"/>
      <c r="AZ10" s="9"/>
      <c r="BA10" s="9"/>
      <c r="BB10" s="33"/>
      <c r="BC10" s="33"/>
      <c r="BD10" s="33"/>
      <c r="BE10" s="33"/>
      <c r="BF10" s="33"/>
      <c r="BG10" s="33"/>
      <c r="BH10" s="33"/>
      <c r="BI10" s="33"/>
    </row>
    <row r="11" spans="2:61" ht="23.25" customHeight="1">
      <c r="B11" s="26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3"/>
      <c r="M11" s="18"/>
      <c r="N11" s="18"/>
      <c r="O11" s="18"/>
      <c r="P11" s="101" t="s">
        <v>73</v>
      </c>
      <c r="Q11" s="102"/>
      <c r="R11" s="102"/>
      <c r="S11" s="102"/>
      <c r="T11" s="102"/>
      <c r="U11" s="102"/>
      <c r="V11" s="102"/>
      <c r="W11" s="102"/>
      <c r="X11" s="102"/>
      <c r="Y11" s="103"/>
      <c r="Z11" s="103"/>
      <c r="AA11" s="103"/>
      <c r="AB11" s="104"/>
      <c r="AC11" s="105"/>
      <c r="AD11" s="381" t="s">
        <v>128</v>
      </c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W11" s="1" t="s">
        <v>28</v>
      </c>
      <c r="AX11" s="1"/>
      <c r="AY11" s="1"/>
      <c r="AZ11" s="1"/>
      <c r="BA11" s="1"/>
      <c r="BB11" s="1"/>
      <c r="BC11" s="382" t="s">
        <v>74</v>
      </c>
      <c r="BD11" s="382"/>
      <c r="BE11" s="382"/>
      <c r="BF11" s="382"/>
      <c r="BG11" s="382"/>
      <c r="BH11" s="382"/>
      <c r="BI11" s="382"/>
    </row>
    <row r="12" spans="12:61" ht="12.75" customHeight="1" hidden="1">
      <c r="L12" s="18"/>
      <c r="M12" s="18"/>
      <c r="N12" s="18"/>
      <c r="O12" s="18"/>
      <c r="P12" s="18"/>
      <c r="Q12" s="38"/>
      <c r="R12" s="38"/>
      <c r="S12" s="38"/>
      <c r="T12" s="38"/>
      <c r="U12" s="38"/>
      <c r="V12" s="38"/>
      <c r="W12" s="38"/>
      <c r="X12" s="73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33"/>
      <c r="AW12" s="39"/>
      <c r="AX12" s="39"/>
      <c r="AY12" s="39"/>
      <c r="AZ12" s="39"/>
      <c r="BA12" s="39"/>
      <c r="BB12" s="39"/>
      <c r="BC12" s="40"/>
      <c r="BD12" s="40"/>
      <c r="BE12" s="40"/>
      <c r="BF12" s="40"/>
      <c r="BG12" s="40"/>
      <c r="BH12" s="40"/>
      <c r="BI12" s="40"/>
    </row>
    <row r="13" spans="12:61" ht="19.5" customHeight="1">
      <c r="L13" s="42"/>
      <c r="M13" s="42"/>
      <c r="N13" s="43"/>
      <c r="O13" s="44"/>
      <c r="P13" s="106"/>
      <c r="Q13" s="107"/>
      <c r="R13" s="107"/>
      <c r="S13" s="107"/>
      <c r="T13" s="107"/>
      <c r="U13" s="107"/>
      <c r="V13" s="107"/>
      <c r="W13" s="107"/>
      <c r="X13" s="107"/>
      <c r="AC13" s="384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45"/>
      <c r="AW13" s="108"/>
      <c r="AY13" s="108"/>
      <c r="AZ13" s="108"/>
      <c r="BA13" s="108"/>
      <c r="BB13" s="109"/>
      <c r="BD13" s="110"/>
      <c r="BE13" s="110"/>
      <c r="BF13" s="110"/>
      <c r="BG13" s="110"/>
      <c r="BH13" s="110"/>
      <c r="BI13" s="110"/>
    </row>
    <row r="14" spans="2:61" ht="24" customHeight="1">
      <c r="B14" s="4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298" t="s">
        <v>39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111" t="s">
        <v>75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75"/>
      <c r="AS14" s="75"/>
      <c r="AT14" s="75"/>
      <c r="AU14" s="75"/>
      <c r="AV14" s="33"/>
      <c r="AW14" s="108" t="s">
        <v>29</v>
      </c>
      <c r="AY14" s="108"/>
      <c r="AZ14" s="108"/>
      <c r="BA14" s="108"/>
      <c r="BB14" s="383" t="s">
        <v>57</v>
      </c>
      <c r="BC14" s="383"/>
      <c r="BD14" s="383"/>
      <c r="BE14" s="383"/>
      <c r="BF14" s="383"/>
      <c r="BG14" s="383"/>
      <c r="BH14" s="383"/>
      <c r="BI14" s="383"/>
    </row>
    <row r="15" spans="2:62" ht="21.75" customHeight="1">
      <c r="B15" s="4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4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49"/>
      <c r="AS15" s="49"/>
      <c r="AT15" s="49"/>
      <c r="AU15" s="49"/>
      <c r="AV15" s="33"/>
      <c r="AW15" s="33"/>
      <c r="AX15" s="47"/>
      <c r="AY15" s="33"/>
      <c r="AZ15" s="33"/>
      <c r="BA15" s="33"/>
      <c r="BB15" s="33"/>
      <c r="BC15" s="48"/>
      <c r="BD15" s="50"/>
      <c r="BE15" s="50"/>
      <c r="BF15" s="50"/>
      <c r="BG15" s="50"/>
      <c r="BH15" s="50"/>
      <c r="BI15" s="50"/>
      <c r="BJ15" s="50"/>
    </row>
    <row r="16" spans="2:62" ht="22.5" customHeight="1">
      <c r="B16" s="4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4"/>
      <c r="Q16" s="386" t="s">
        <v>76</v>
      </c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77" t="s">
        <v>129</v>
      </c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X16" s="7"/>
      <c r="BC16" s="13"/>
      <c r="BD16" s="53"/>
      <c r="BE16" s="53"/>
      <c r="BF16" s="53"/>
      <c r="BG16" s="53"/>
      <c r="BH16" s="53"/>
      <c r="BI16" s="53"/>
      <c r="BJ16" s="53"/>
    </row>
    <row r="17" spans="2:62" ht="21" customHeight="1"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4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52"/>
      <c r="AT17" s="52"/>
      <c r="AU17" s="52"/>
      <c r="AX17" s="7"/>
      <c r="BC17" s="13"/>
      <c r="BD17" s="53"/>
      <c r="BE17" s="53"/>
      <c r="BF17" s="53"/>
      <c r="BG17" s="53"/>
      <c r="BH17" s="53"/>
      <c r="BI17" s="53"/>
      <c r="BJ17" s="53"/>
    </row>
    <row r="18" spans="4:62" ht="27.75" customHeight="1" thickBot="1">
      <c r="D18" s="402" t="s">
        <v>77</v>
      </c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J18" s="113"/>
    </row>
    <row r="19" spans="1:56" ht="18" customHeight="1">
      <c r="A19" s="2"/>
      <c r="B19" s="2"/>
      <c r="C19" s="405"/>
      <c r="D19" s="406" t="s">
        <v>5</v>
      </c>
      <c r="E19" s="408" t="s">
        <v>6</v>
      </c>
      <c r="F19" s="409"/>
      <c r="G19" s="409"/>
      <c r="H19" s="409"/>
      <c r="I19" s="414" t="s">
        <v>7</v>
      </c>
      <c r="J19" s="415"/>
      <c r="K19" s="415"/>
      <c r="L19" s="415"/>
      <c r="M19" s="416"/>
      <c r="N19" s="387" t="s">
        <v>8</v>
      </c>
      <c r="O19" s="387"/>
      <c r="P19" s="387"/>
      <c r="Q19" s="387"/>
      <c r="R19" s="387"/>
      <c r="S19" s="403" t="s">
        <v>9</v>
      </c>
      <c r="T19" s="387"/>
      <c r="U19" s="387"/>
      <c r="V19" s="404"/>
      <c r="W19" s="379" t="s">
        <v>10</v>
      </c>
      <c r="X19" s="379"/>
      <c r="Y19" s="379"/>
      <c r="Z19" s="379"/>
      <c r="AA19" s="379"/>
      <c r="AB19" s="378" t="s">
        <v>11</v>
      </c>
      <c r="AC19" s="379"/>
      <c r="AD19" s="379"/>
      <c r="AE19" s="380"/>
      <c r="AF19" s="379" t="s">
        <v>12</v>
      </c>
      <c r="AG19" s="379"/>
      <c r="AH19" s="379"/>
      <c r="AI19" s="379"/>
      <c r="AJ19" s="378" t="s">
        <v>13</v>
      </c>
      <c r="AK19" s="379"/>
      <c r="AL19" s="379"/>
      <c r="AM19" s="380"/>
      <c r="AN19" s="379" t="s">
        <v>14</v>
      </c>
      <c r="AO19" s="379"/>
      <c r="AP19" s="379"/>
      <c r="AQ19" s="379"/>
      <c r="AR19" s="378" t="s">
        <v>15</v>
      </c>
      <c r="AS19" s="379"/>
      <c r="AT19" s="379"/>
      <c r="AU19" s="380"/>
      <c r="AV19" s="379" t="s">
        <v>16</v>
      </c>
      <c r="AW19" s="379"/>
      <c r="AX19" s="379"/>
      <c r="AY19" s="379"/>
      <c r="AZ19" s="379"/>
      <c r="BA19" s="378" t="s">
        <v>17</v>
      </c>
      <c r="BB19" s="379"/>
      <c r="BC19" s="379"/>
      <c r="BD19" s="380"/>
    </row>
    <row r="20" spans="1:56" ht="18" customHeight="1" thickBot="1">
      <c r="A20" s="2"/>
      <c r="B20" s="2"/>
      <c r="C20" s="405"/>
      <c r="D20" s="407"/>
      <c r="E20" s="114">
        <v>1</v>
      </c>
      <c r="F20" s="114">
        <f aca="true" t="shared" si="0" ref="F20:AK20">E20+1</f>
        <v>2</v>
      </c>
      <c r="G20" s="114">
        <f t="shared" si="0"/>
        <v>3</v>
      </c>
      <c r="H20" s="115">
        <f t="shared" si="0"/>
        <v>4</v>
      </c>
      <c r="I20" s="116">
        <f t="shared" si="0"/>
        <v>5</v>
      </c>
      <c r="J20" s="114">
        <f t="shared" si="0"/>
        <v>6</v>
      </c>
      <c r="K20" s="114">
        <f t="shared" si="0"/>
        <v>7</v>
      </c>
      <c r="L20" s="114">
        <f t="shared" si="0"/>
        <v>8</v>
      </c>
      <c r="M20" s="117">
        <f t="shared" si="0"/>
        <v>9</v>
      </c>
      <c r="N20" s="118">
        <f t="shared" si="0"/>
        <v>10</v>
      </c>
      <c r="O20" s="114">
        <f t="shared" si="0"/>
        <v>11</v>
      </c>
      <c r="P20" s="114">
        <f t="shared" si="0"/>
        <v>12</v>
      </c>
      <c r="Q20" s="114">
        <f t="shared" si="0"/>
        <v>13</v>
      </c>
      <c r="R20" s="115">
        <f t="shared" si="0"/>
        <v>14</v>
      </c>
      <c r="S20" s="116">
        <f t="shared" si="0"/>
        <v>15</v>
      </c>
      <c r="T20" s="114">
        <f t="shared" si="0"/>
        <v>16</v>
      </c>
      <c r="U20" s="114">
        <f t="shared" si="0"/>
        <v>17</v>
      </c>
      <c r="V20" s="117">
        <f t="shared" si="0"/>
        <v>18</v>
      </c>
      <c r="W20" s="118">
        <f t="shared" si="0"/>
        <v>19</v>
      </c>
      <c r="X20" s="114">
        <f t="shared" si="0"/>
        <v>20</v>
      </c>
      <c r="Y20" s="114">
        <f t="shared" si="0"/>
        <v>21</v>
      </c>
      <c r="Z20" s="114">
        <f t="shared" si="0"/>
        <v>22</v>
      </c>
      <c r="AA20" s="115">
        <f t="shared" si="0"/>
        <v>23</v>
      </c>
      <c r="AB20" s="116">
        <f t="shared" si="0"/>
        <v>24</v>
      </c>
      <c r="AC20" s="114">
        <f t="shared" si="0"/>
        <v>25</v>
      </c>
      <c r="AD20" s="114">
        <f t="shared" si="0"/>
        <v>26</v>
      </c>
      <c r="AE20" s="117">
        <f t="shared" si="0"/>
        <v>27</v>
      </c>
      <c r="AF20" s="118">
        <f t="shared" si="0"/>
        <v>28</v>
      </c>
      <c r="AG20" s="114">
        <f t="shared" si="0"/>
        <v>29</v>
      </c>
      <c r="AH20" s="114">
        <f t="shared" si="0"/>
        <v>30</v>
      </c>
      <c r="AI20" s="115">
        <f t="shared" si="0"/>
        <v>31</v>
      </c>
      <c r="AJ20" s="116">
        <f t="shared" si="0"/>
        <v>32</v>
      </c>
      <c r="AK20" s="114">
        <f t="shared" si="0"/>
        <v>33</v>
      </c>
      <c r="AL20" s="114">
        <f aca="true" t="shared" si="1" ref="AL20:BD20">AK20+1</f>
        <v>34</v>
      </c>
      <c r="AM20" s="117">
        <f t="shared" si="1"/>
        <v>35</v>
      </c>
      <c r="AN20" s="118">
        <f t="shared" si="1"/>
        <v>36</v>
      </c>
      <c r="AO20" s="114">
        <f t="shared" si="1"/>
        <v>37</v>
      </c>
      <c r="AP20" s="114">
        <f t="shared" si="1"/>
        <v>38</v>
      </c>
      <c r="AQ20" s="115">
        <f t="shared" si="1"/>
        <v>39</v>
      </c>
      <c r="AR20" s="116">
        <f t="shared" si="1"/>
        <v>40</v>
      </c>
      <c r="AS20" s="114">
        <f t="shared" si="1"/>
        <v>41</v>
      </c>
      <c r="AT20" s="114">
        <f t="shared" si="1"/>
        <v>42</v>
      </c>
      <c r="AU20" s="117">
        <f t="shared" si="1"/>
        <v>43</v>
      </c>
      <c r="AV20" s="118">
        <f t="shared" si="1"/>
        <v>44</v>
      </c>
      <c r="AW20" s="114">
        <f t="shared" si="1"/>
        <v>45</v>
      </c>
      <c r="AX20" s="114">
        <f t="shared" si="1"/>
        <v>46</v>
      </c>
      <c r="AY20" s="114">
        <f t="shared" si="1"/>
        <v>47</v>
      </c>
      <c r="AZ20" s="115">
        <f t="shared" si="1"/>
        <v>48</v>
      </c>
      <c r="BA20" s="116">
        <f t="shared" si="1"/>
        <v>49</v>
      </c>
      <c r="BB20" s="114">
        <f t="shared" si="1"/>
        <v>50</v>
      </c>
      <c r="BC20" s="114">
        <f t="shared" si="1"/>
        <v>51</v>
      </c>
      <c r="BD20" s="117">
        <f t="shared" si="1"/>
        <v>52</v>
      </c>
    </row>
    <row r="21" spans="1:56" ht="21.75" customHeight="1">
      <c r="A21" s="2"/>
      <c r="B21" s="2"/>
      <c r="C21" s="5"/>
      <c r="D21" s="119" t="s">
        <v>22</v>
      </c>
      <c r="E21" s="120"/>
      <c r="F21" s="120"/>
      <c r="G21" s="120"/>
      <c r="H21" s="121"/>
      <c r="I21" s="122"/>
      <c r="J21" s="120"/>
      <c r="K21" s="120"/>
      <c r="L21" s="120"/>
      <c r="M21" s="123"/>
      <c r="N21" s="124"/>
      <c r="O21" s="120"/>
      <c r="P21" s="120"/>
      <c r="Q21" s="120"/>
      <c r="R21" s="121"/>
      <c r="S21" s="122"/>
      <c r="T21" s="120"/>
      <c r="U21" s="120"/>
      <c r="V21" s="123"/>
      <c r="W21" s="124" t="s">
        <v>51</v>
      </c>
      <c r="X21" s="120" t="s">
        <v>51</v>
      </c>
      <c r="Y21" s="120" t="s">
        <v>20</v>
      </c>
      <c r="Z21" s="120" t="s">
        <v>20</v>
      </c>
      <c r="AA21" s="121"/>
      <c r="AB21" s="122"/>
      <c r="AC21" s="120"/>
      <c r="AD21" s="120"/>
      <c r="AE21" s="123"/>
      <c r="AF21" s="124"/>
      <c r="AG21" s="120"/>
      <c r="AH21" s="120">
        <v>18</v>
      </c>
      <c r="AI21" s="121"/>
      <c r="AJ21" s="122"/>
      <c r="AK21" s="120"/>
      <c r="AL21" s="120"/>
      <c r="AM21" s="123"/>
      <c r="AN21" s="124"/>
      <c r="AO21" s="120"/>
      <c r="AP21" s="120"/>
      <c r="AQ21" s="121"/>
      <c r="AR21" s="122"/>
      <c r="AS21" s="120" t="s">
        <v>51</v>
      </c>
      <c r="AT21" s="120" t="s">
        <v>51</v>
      </c>
      <c r="AU21" s="123" t="s">
        <v>20</v>
      </c>
      <c r="AV21" s="124" t="s">
        <v>20</v>
      </c>
      <c r="AW21" s="120" t="s">
        <v>20</v>
      </c>
      <c r="AX21" s="120" t="s">
        <v>20</v>
      </c>
      <c r="AY21" s="120" t="s">
        <v>20</v>
      </c>
      <c r="AZ21" s="121" t="s">
        <v>20</v>
      </c>
      <c r="BA21" s="122" t="s">
        <v>20</v>
      </c>
      <c r="BB21" s="120" t="s">
        <v>20</v>
      </c>
      <c r="BC21" s="120" t="s">
        <v>20</v>
      </c>
      <c r="BD21" s="123" t="s">
        <v>20</v>
      </c>
    </row>
    <row r="22" spans="1:56" s="13" customFormat="1" ht="21" customHeight="1" thickBot="1">
      <c r="A22" s="54"/>
      <c r="B22" s="54"/>
      <c r="C22" s="55"/>
      <c r="D22" s="125" t="s">
        <v>23</v>
      </c>
      <c r="E22" s="126" t="s">
        <v>21</v>
      </c>
      <c r="F22" s="126" t="s">
        <v>21</v>
      </c>
      <c r="G22" s="126" t="s">
        <v>21</v>
      </c>
      <c r="H22" s="127" t="s">
        <v>21</v>
      </c>
      <c r="I22" s="128" t="s">
        <v>21</v>
      </c>
      <c r="J22" s="126" t="s">
        <v>21</v>
      </c>
      <c r="K22" s="126" t="s">
        <v>21</v>
      </c>
      <c r="L22" s="126" t="s">
        <v>21</v>
      </c>
      <c r="M22" s="129" t="s">
        <v>78</v>
      </c>
      <c r="N22" s="130" t="s">
        <v>78</v>
      </c>
      <c r="O22" s="126" t="s">
        <v>78</v>
      </c>
      <c r="P22" s="126" t="s">
        <v>78</v>
      </c>
      <c r="Q22" s="126" t="s">
        <v>78</v>
      </c>
      <c r="R22" s="127" t="s">
        <v>78</v>
      </c>
      <c r="S22" s="128" t="s">
        <v>78</v>
      </c>
      <c r="T22" s="126" t="s">
        <v>145</v>
      </c>
      <c r="U22" s="126" t="s">
        <v>145</v>
      </c>
      <c r="V22" s="129" t="s">
        <v>145</v>
      </c>
      <c r="W22" s="130"/>
      <c r="X22" s="126"/>
      <c r="Y22" s="126"/>
      <c r="Z22" s="126"/>
      <c r="AA22" s="127"/>
      <c r="AB22" s="128"/>
      <c r="AC22" s="126"/>
      <c r="AD22" s="126"/>
      <c r="AE22" s="129"/>
      <c r="AF22" s="130"/>
      <c r="AG22" s="126"/>
      <c r="AH22" s="126"/>
      <c r="AI22" s="127"/>
      <c r="AJ22" s="128"/>
      <c r="AK22" s="126"/>
      <c r="AL22" s="126"/>
      <c r="AM22" s="129"/>
      <c r="AN22" s="130"/>
      <c r="AO22" s="126"/>
      <c r="AP22" s="126"/>
      <c r="AQ22" s="127"/>
      <c r="AR22" s="128"/>
      <c r="AS22" s="126"/>
      <c r="AT22" s="126"/>
      <c r="AU22" s="129"/>
      <c r="AV22" s="130"/>
      <c r="AW22" s="126"/>
      <c r="AX22" s="126"/>
      <c r="AY22" s="126"/>
      <c r="AZ22" s="127"/>
      <c r="BA22" s="128"/>
      <c r="BB22" s="126"/>
      <c r="BC22" s="126"/>
      <c r="BD22" s="129"/>
    </row>
    <row r="23" spans="4:62" s="14" customFormat="1" ht="15">
      <c r="D23" s="57" t="s">
        <v>18</v>
      </c>
      <c r="E23" s="56"/>
      <c r="F23" s="56"/>
      <c r="G23" s="56"/>
      <c r="H23" s="131"/>
      <c r="I23" s="58" t="s">
        <v>24</v>
      </c>
      <c r="J23" s="58"/>
      <c r="K23" s="58"/>
      <c r="L23" s="132" t="s">
        <v>51</v>
      </c>
      <c r="M23" s="58" t="s">
        <v>79</v>
      </c>
      <c r="N23" s="58"/>
      <c r="O23" s="58"/>
      <c r="P23" s="133"/>
      <c r="Q23" s="134" t="s">
        <v>21</v>
      </c>
      <c r="R23" s="58" t="s">
        <v>80</v>
      </c>
      <c r="S23" s="58"/>
      <c r="T23" s="58"/>
      <c r="U23" s="134" t="s">
        <v>78</v>
      </c>
      <c r="V23" s="58" t="s">
        <v>146</v>
      </c>
      <c r="W23" s="58"/>
      <c r="X23" s="58"/>
      <c r="Y23" s="58"/>
      <c r="Z23" s="133"/>
      <c r="AA23" s="134"/>
      <c r="AB23" s="135"/>
      <c r="AC23" s="136"/>
      <c r="AD23" s="136"/>
      <c r="AE23" s="58"/>
      <c r="AF23" s="58"/>
      <c r="AG23" s="137" t="s">
        <v>20</v>
      </c>
      <c r="AH23" s="133" t="s">
        <v>19</v>
      </c>
      <c r="AI23" s="133"/>
      <c r="AJ23" s="133"/>
      <c r="AK23" s="133"/>
      <c r="AL23" s="137" t="s">
        <v>147</v>
      </c>
      <c r="AM23" s="133" t="s">
        <v>148</v>
      </c>
      <c r="AN23" s="133"/>
      <c r="AO23" s="58"/>
      <c r="AP23" s="58"/>
      <c r="AQ23" s="58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6"/>
      <c r="BF23" s="56"/>
      <c r="BG23" s="56"/>
      <c r="BH23" s="56"/>
      <c r="BI23" s="56"/>
      <c r="BJ23" s="56"/>
    </row>
    <row r="24" spans="5:62" s="56" customFormat="1" ht="15">
      <c r="E24" s="57"/>
      <c r="I24" s="59"/>
      <c r="J24" s="59"/>
      <c r="K24" s="59"/>
      <c r="L24" s="59"/>
      <c r="M24" s="60"/>
      <c r="N24" s="60"/>
      <c r="W24" s="61"/>
      <c r="X24" s="59"/>
      <c r="Y24" s="59"/>
      <c r="Z24" s="59"/>
      <c r="AB24" s="61"/>
      <c r="AC24" s="59"/>
      <c r="AD24" s="59"/>
      <c r="AE24" s="59"/>
      <c r="AF24" s="61"/>
      <c r="AG24" s="59"/>
      <c r="AH24" s="59"/>
      <c r="AI24" s="59"/>
      <c r="AJ24" s="59"/>
      <c r="AL24" s="61"/>
      <c r="AM24" s="59"/>
      <c r="AN24" s="59"/>
      <c r="AO24" s="59"/>
      <c r="AP24" s="59"/>
      <c r="AQ24" s="59"/>
      <c r="AR24" s="62"/>
      <c r="AU24" s="59"/>
      <c r="AV24" s="59"/>
      <c r="AW24" s="59"/>
      <c r="AX24" s="59"/>
      <c r="AY24" s="59"/>
      <c r="AZ24" s="59"/>
      <c r="BA24" s="59"/>
      <c r="BB24" s="59"/>
      <c r="BJ24" s="59"/>
    </row>
    <row r="25" spans="4:58" s="56" customFormat="1" ht="21" thickBot="1">
      <c r="D25" s="310" t="s">
        <v>81</v>
      </c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W25" s="63"/>
      <c r="X25" s="310" t="s">
        <v>82</v>
      </c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59"/>
      <c r="AK25" s="59"/>
      <c r="AL25" s="59"/>
      <c r="AM25" s="64"/>
      <c r="AN25" s="311" t="s">
        <v>83</v>
      </c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</row>
    <row r="26" spans="4:58" s="63" customFormat="1" ht="22.5" customHeight="1">
      <c r="D26" s="412" t="s">
        <v>5</v>
      </c>
      <c r="E26" s="388" t="s">
        <v>30</v>
      </c>
      <c r="F26" s="390"/>
      <c r="G26" s="389" t="s">
        <v>31</v>
      </c>
      <c r="H26" s="390"/>
      <c r="I26" s="440" t="s">
        <v>32</v>
      </c>
      <c r="J26" s="441"/>
      <c r="K26" s="388" t="s">
        <v>84</v>
      </c>
      <c r="L26" s="390"/>
      <c r="M26" s="388" t="s">
        <v>85</v>
      </c>
      <c r="N26" s="389"/>
      <c r="O26" s="390"/>
      <c r="P26" s="417" t="s">
        <v>33</v>
      </c>
      <c r="Q26" s="417"/>
      <c r="R26" s="360" t="s">
        <v>36</v>
      </c>
      <c r="S26" s="361"/>
      <c r="X26" s="419" t="s">
        <v>34</v>
      </c>
      <c r="Y26" s="420"/>
      <c r="Z26" s="420"/>
      <c r="AA26" s="420"/>
      <c r="AB26" s="420"/>
      <c r="AC26" s="421"/>
      <c r="AD26" s="364" t="s">
        <v>2</v>
      </c>
      <c r="AE26" s="364"/>
      <c r="AF26" s="364"/>
      <c r="AG26" s="366" t="s">
        <v>35</v>
      </c>
      <c r="AH26" s="364"/>
      <c r="AI26" s="367"/>
      <c r="AJ26" s="65"/>
      <c r="AK26" s="65"/>
      <c r="AL26" s="65"/>
      <c r="AM26" s="65"/>
      <c r="AN26" s="312" t="s">
        <v>37</v>
      </c>
      <c r="AO26" s="395"/>
      <c r="AP26" s="395"/>
      <c r="AQ26" s="395"/>
      <c r="AR26" s="395"/>
      <c r="AS26" s="395"/>
      <c r="AT26" s="395"/>
      <c r="AU26" s="313"/>
      <c r="AV26" s="394" t="s">
        <v>86</v>
      </c>
      <c r="AW26" s="395"/>
      <c r="AX26" s="395"/>
      <c r="AY26" s="395"/>
      <c r="AZ26" s="395"/>
      <c r="BA26" s="395"/>
      <c r="BB26" s="395"/>
      <c r="BC26" s="395"/>
      <c r="BD26" s="313"/>
      <c r="BE26" s="312" t="s">
        <v>2</v>
      </c>
      <c r="BF26" s="313"/>
    </row>
    <row r="27" spans="4:58" s="63" customFormat="1" ht="31.5" customHeight="1" thickBot="1">
      <c r="D27" s="413"/>
      <c r="E27" s="391"/>
      <c r="F27" s="393"/>
      <c r="G27" s="392"/>
      <c r="H27" s="393"/>
      <c r="I27" s="442"/>
      <c r="J27" s="443"/>
      <c r="K27" s="391"/>
      <c r="L27" s="393"/>
      <c r="M27" s="391"/>
      <c r="N27" s="392"/>
      <c r="O27" s="393"/>
      <c r="P27" s="418"/>
      <c r="Q27" s="418"/>
      <c r="R27" s="362"/>
      <c r="S27" s="363"/>
      <c r="X27" s="422"/>
      <c r="Y27" s="423"/>
      <c r="Z27" s="423"/>
      <c r="AA27" s="423"/>
      <c r="AB27" s="423"/>
      <c r="AC27" s="424"/>
      <c r="AD27" s="365"/>
      <c r="AE27" s="365"/>
      <c r="AF27" s="365"/>
      <c r="AG27" s="368"/>
      <c r="AH27" s="365"/>
      <c r="AI27" s="369"/>
      <c r="AJ27" s="65"/>
      <c r="AK27" s="65"/>
      <c r="AL27" s="65"/>
      <c r="AM27" s="65"/>
      <c r="AN27" s="314"/>
      <c r="AO27" s="396"/>
      <c r="AP27" s="396"/>
      <c r="AQ27" s="396"/>
      <c r="AR27" s="396"/>
      <c r="AS27" s="396"/>
      <c r="AT27" s="396"/>
      <c r="AU27" s="315"/>
      <c r="AV27" s="314"/>
      <c r="AW27" s="396"/>
      <c r="AX27" s="396"/>
      <c r="AY27" s="396"/>
      <c r="AZ27" s="396"/>
      <c r="BA27" s="396"/>
      <c r="BB27" s="396"/>
      <c r="BC27" s="396"/>
      <c r="BD27" s="315"/>
      <c r="BE27" s="314"/>
      <c r="BF27" s="315"/>
    </row>
    <row r="28" spans="4:58" s="63" customFormat="1" ht="25.5" customHeight="1" thickBot="1">
      <c r="D28" s="76" t="s">
        <v>22</v>
      </c>
      <c r="E28" s="410">
        <v>36</v>
      </c>
      <c r="F28" s="411"/>
      <c r="G28" s="410">
        <v>4</v>
      </c>
      <c r="H28" s="411"/>
      <c r="I28" s="445"/>
      <c r="J28" s="445"/>
      <c r="K28" s="444"/>
      <c r="L28" s="357"/>
      <c r="M28" s="431"/>
      <c r="N28" s="432"/>
      <c r="O28" s="433"/>
      <c r="P28" s="358">
        <v>12</v>
      </c>
      <c r="Q28" s="359"/>
      <c r="R28" s="274">
        <v>52</v>
      </c>
      <c r="S28" s="276"/>
      <c r="X28" s="370" t="s">
        <v>32</v>
      </c>
      <c r="Y28" s="371"/>
      <c r="Z28" s="371"/>
      <c r="AA28" s="371"/>
      <c r="AB28" s="371"/>
      <c r="AC28" s="372"/>
      <c r="AD28" s="316" t="s">
        <v>59</v>
      </c>
      <c r="AE28" s="317"/>
      <c r="AF28" s="318"/>
      <c r="AG28" s="316" t="s">
        <v>60</v>
      </c>
      <c r="AH28" s="317"/>
      <c r="AI28" s="318"/>
      <c r="AJ28" s="65"/>
      <c r="AK28" s="65"/>
      <c r="AL28" s="65"/>
      <c r="AM28" s="65"/>
      <c r="AN28" s="434" t="s">
        <v>146</v>
      </c>
      <c r="AO28" s="435"/>
      <c r="AP28" s="435"/>
      <c r="AQ28" s="435"/>
      <c r="AR28" s="435"/>
      <c r="AS28" s="435"/>
      <c r="AT28" s="435"/>
      <c r="AU28" s="436"/>
      <c r="AV28" s="425" t="s">
        <v>87</v>
      </c>
      <c r="AW28" s="426"/>
      <c r="AX28" s="426"/>
      <c r="AY28" s="426"/>
      <c r="AZ28" s="426"/>
      <c r="BA28" s="426"/>
      <c r="BB28" s="426"/>
      <c r="BC28" s="426"/>
      <c r="BD28" s="427"/>
      <c r="BE28" s="326">
        <v>3</v>
      </c>
      <c r="BF28" s="327"/>
    </row>
    <row r="29" spans="4:58" s="63" customFormat="1" ht="22.5" customHeight="1" thickBot="1">
      <c r="D29" s="76" t="s">
        <v>23</v>
      </c>
      <c r="E29" s="274"/>
      <c r="F29" s="276"/>
      <c r="G29" s="274"/>
      <c r="H29" s="276"/>
      <c r="I29" s="275">
        <v>8</v>
      </c>
      <c r="J29" s="275"/>
      <c r="K29" s="274">
        <v>3</v>
      </c>
      <c r="L29" s="276"/>
      <c r="M29" s="274">
        <v>7</v>
      </c>
      <c r="N29" s="275"/>
      <c r="O29" s="276"/>
      <c r="P29" s="358"/>
      <c r="Q29" s="359"/>
      <c r="R29" s="274">
        <v>18</v>
      </c>
      <c r="S29" s="276"/>
      <c r="X29" s="373"/>
      <c r="Y29" s="374"/>
      <c r="Z29" s="374"/>
      <c r="AA29" s="374"/>
      <c r="AB29" s="374"/>
      <c r="AC29" s="375"/>
      <c r="AD29" s="319"/>
      <c r="AE29" s="320"/>
      <c r="AF29" s="321"/>
      <c r="AG29" s="319"/>
      <c r="AH29" s="320"/>
      <c r="AI29" s="321"/>
      <c r="AJ29" s="65"/>
      <c r="AK29" s="65"/>
      <c r="AL29" s="65"/>
      <c r="AM29" s="65"/>
      <c r="AN29" s="437"/>
      <c r="AO29" s="438"/>
      <c r="AP29" s="438"/>
      <c r="AQ29" s="438"/>
      <c r="AR29" s="438"/>
      <c r="AS29" s="438"/>
      <c r="AT29" s="438"/>
      <c r="AU29" s="439"/>
      <c r="AV29" s="428"/>
      <c r="AW29" s="429"/>
      <c r="AX29" s="429"/>
      <c r="AY29" s="429"/>
      <c r="AZ29" s="429"/>
      <c r="BA29" s="429"/>
      <c r="BB29" s="429"/>
      <c r="BC29" s="429"/>
      <c r="BD29" s="430"/>
      <c r="BE29" s="328"/>
      <c r="BF29" s="329"/>
    </row>
    <row r="30" spans="3:57" s="63" customFormat="1" ht="15.75" customHeight="1">
      <c r="C30" s="66"/>
      <c r="D30" s="451"/>
      <c r="E30" s="451"/>
      <c r="F30" s="451"/>
      <c r="G30" s="451"/>
      <c r="W30" s="452"/>
      <c r="X30" s="452"/>
      <c r="Y30" s="452"/>
      <c r="Z30" s="452"/>
      <c r="AA30" s="452"/>
      <c r="AB30" s="452"/>
      <c r="AC30" s="449"/>
      <c r="AD30" s="449"/>
      <c r="AE30" s="449"/>
      <c r="AF30" s="449"/>
      <c r="AG30" s="449"/>
      <c r="AH30" s="449"/>
      <c r="AI30" s="65"/>
      <c r="AJ30" s="65"/>
      <c r="AK30" s="65"/>
      <c r="AL30" s="65"/>
      <c r="AM30" s="447"/>
      <c r="AN30" s="448"/>
      <c r="AO30" s="448"/>
      <c r="AP30" s="448"/>
      <c r="AQ30" s="448"/>
      <c r="AR30" s="448"/>
      <c r="AS30" s="448"/>
      <c r="AT30" s="448"/>
      <c r="AU30" s="450"/>
      <c r="AV30" s="450"/>
      <c r="AW30" s="450"/>
      <c r="AX30" s="450"/>
      <c r="AY30" s="450"/>
      <c r="AZ30" s="450"/>
      <c r="BA30" s="450"/>
      <c r="BB30" s="450"/>
      <c r="BC30" s="450"/>
      <c r="BD30" s="395"/>
      <c r="BE30" s="395"/>
    </row>
    <row r="31" spans="2:62" s="4" customFormat="1" ht="22.5" customHeight="1" thickBot="1">
      <c r="B31" s="72"/>
      <c r="C31" s="72"/>
      <c r="D31" s="446" t="s">
        <v>88</v>
      </c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72"/>
      <c r="BH31" s="72"/>
      <c r="BI31" s="72"/>
      <c r="BJ31" s="72"/>
    </row>
    <row r="32" spans="1:62" s="4" customFormat="1" ht="37.5" customHeight="1">
      <c r="A32" s="2"/>
      <c r="B32" s="2"/>
      <c r="C32" s="2"/>
      <c r="D32" s="457" t="s">
        <v>89</v>
      </c>
      <c r="E32" s="458"/>
      <c r="F32" s="459"/>
      <c r="G32" s="462" t="s">
        <v>90</v>
      </c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4"/>
      <c r="U32" s="471" t="s">
        <v>91</v>
      </c>
      <c r="V32" s="472"/>
      <c r="W32" s="472"/>
      <c r="X32" s="472"/>
      <c r="Y32" s="472"/>
      <c r="Z32" s="472"/>
      <c r="AA32" s="472"/>
      <c r="AB32" s="473"/>
      <c r="AC32" s="495" t="s">
        <v>92</v>
      </c>
      <c r="AD32" s="496"/>
      <c r="AE32" s="336" t="s">
        <v>41</v>
      </c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8"/>
      <c r="AQ32" s="330" t="s">
        <v>50</v>
      </c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2"/>
      <c r="BG32" s="3"/>
      <c r="BH32" s="3"/>
      <c r="BI32" s="3"/>
      <c r="BJ32" s="2"/>
    </row>
    <row r="33" spans="1:62" s="4" customFormat="1" ht="22.5" customHeight="1" thickBot="1">
      <c r="A33" s="2"/>
      <c r="B33" s="2"/>
      <c r="C33" s="2"/>
      <c r="D33" s="351"/>
      <c r="E33" s="460"/>
      <c r="F33" s="352"/>
      <c r="G33" s="465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7"/>
      <c r="U33" s="341" t="s">
        <v>25</v>
      </c>
      <c r="V33" s="340"/>
      <c r="W33" s="341" t="s">
        <v>26</v>
      </c>
      <c r="X33" s="340"/>
      <c r="Y33" s="339" t="s">
        <v>93</v>
      </c>
      <c r="Z33" s="479"/>
      <c r="AA33" s="453" t="s">
        <v>94</v>
      </c>
      <c r="AB33" s="454"/>
      <c r="AC33" s="497"/>
      <c r="AD33" s="498"/>
      <c r="AE33" s="485" t="s">
        <v>43</v>
      </c>
      <c r="AF33" s="340"/>
      <c r="AG33" s="501" t="s">
        <v>42</v>
      </c>
      <c r="AH33" s="502"/>
      <c r="AI33" s="502"/>
      <c r="AJ33" s="502"/>
      <c r="AK33" s="502"/>
      <c r="AL33" s="502"/>
      <c r="AM33" s="502"/>
      <c r="AN33" s="503"/>
      <c r="AO33" s="344" t="s">
        <v>40</v>
      </c>
      <c r="AP33" s="345"/>
      <c r="AQ33" s="333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5"/>
      <c r="BG33" s="5"/>
      <c r="BH33" s="5"/>
      <c r="BI33" s="5"/>
      <c r="BJ33" s="2"/>
    </row>
    <row r="34" spans="1:62" s="4" customFormat="1" ht="19.5" customHeight="1" thickBot="1">
      <c r="A34" s="2"/>
      <c r="B34" s="2"/>
      <c r="C34" s="2"/>
      <c r="D34" s="351"/>
      <c r="E34" s="460"/>
      <c r="F34" s="352"/>
      <c r="G34" s="465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7"/>
      <c r="U34" s="341"/>
      <c r="V34" s="340"/>
      <c r="W34" s="341"/>
      <c r="X34" s="340"/>
      <c r="Y34" s="339"/>
      <c r="Z34" s="479"/>
      <c r="AA34" s="453"/>
      <c r="AB34" s="454"/>
      <c r="AC34" s="497"/>
      <c r="AD34" s="498"/>
      <c r="AE34" s="486"/>
      <c r="AF34" s="340"/>
      <c r="AG34" s="351" t="s">
        <v>0</v>
      </c>
      <c r="AH34" s="352"/>
      <c r="AI34" s="504" t="s">
        <v>27</v>
      </c>
      <c r="AJ34" s="505"/>
      <c r="AK34" s="505"/>
      <c r="AL34" s="505"/>
      <c r="AM34" s="505"/>
      <c r="AN34" s="506"/>
      <c r="AO34" s="344"/>
      <c r="AP34" s="345"/>
      <c r="AQ34" s="482" t="s">
        <v>95</v>
      </c>
      <c r="AR34" s="483"/>
      <c r="AS34" s="483"/>
      <c r="AT34" s="483"/>
      <c r="AU34" s="483"/>
      <c r="AV34" s="483"/>
      <c r="AW34" s="483"/>
      <c r="AX34" s="484"/>
      <c r="AY34" s="482" t="s">
        <v>96</v>
      </c>
      <c r="AZ34" s="483"/>
      <c r="BA34" s="483"/>
      <c r="BB34" s="483"/>
      <c r="BC34" s="483"/>
      <c r="BD34" s="483"/>
      <c r="BE34" s="483"/>
      <c r="BF34" s="484"/>
      <c r="BG34" s="6"/>
      <c r="BH34" s="6"/>
      <c r="BI34" s="6"/>
      <c r="BJ34" s="2"/>
    </row>
    <row r="35" spans="1:62" s="4" customFormat="1" ht="24" customHeight="1" thickBot="1">
      <c r="A35" s="2"/>
      <c r="B35" s="2"/>
      <c r="C35" s="2"/>
      <c r="D35" s="351"/>
      <c r="E35" s="460"/>
      <c r="F35" s="352"/>
      <c r="G35" s="465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7"/>
      <c r="U35" s="341"/>
      <c r="V35" s="340"/>
      <c r="W35" s="341"/>
      <c r="X35" s="340"/>
      <c r="Y35" s="339"/>
      <c r="Z35" s="479"/>
      <c r="AA35" s="453"/>
      <c r="AB35" s="454"/>
      <c r="AC35" s="497"/>
      <c r="AD35" s="498"/>
      <c r="AE35" s="486"/>
      <c r="AF35" s="340"/>
      <c r="AG35" s="351"/>
      <c r="AH35" s="352"/>
      <c r="AI35" s="341" t="s">
        <v>1</v>
      </c>
      <c r="AJ35" s="340"/>
      <c r="AK35" s="341" t="s">
        <v>97</v>
      </c>
      <c r="AL35" s="340"/>
      <c r="AM35" s="339" t="s">
        <v>98</v>
      </c>
      <c r="AN35" s="340"/>
      <c r="AO35" s="344"/>
      <c r="AP35" s="345"/>
      <c r="AQ35" s="474" t="s">
        <v>44</v>
      </c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6"/>
      <c r="BG35" s="6"/>
      <c r="BH35" s="6"/>
      <c r="BI35" s="6"/>
      <c r="BJ35" s="2"/>
    </row>
    <row r="36" spans="1:62" s="4" customFormat="1" ht="24" customHeight="1" thickBot="1">
      <c r="A36" s="2"/>
      <c r="B36" s="2"/>
      <c r="C36" s="2"/>
      <c r="D36" s="351"/>
      <c r="E36" s="460"/>
      <c r="F36" s="352"/>
      <c r="G36" s="465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7"/>
      <c r="U36" s="341"/>
      <c r="V36" s="340"/>
      <c r="W36" s="341"/>
      <c r="X36" s="340"/>
      <c r="Y36" s="339"/>
      <c r="Z36" s="479"/>
      <c r="AA36" s="453"/>
      <c r="AB36" s="454"/>
      <c r="AC36" s="497"/>
      <c r="AD36" s="498"/>
      <c r="AE36" s="486"/>
      <c r="AF36" s="340"/>
      <c r="AG36" s="351"/>
      <c r="AH36" s="352"/>
      <c r="AI36" s="341"/>
      <c r="AJ36" s="340"/>
      <c r="AK36" s="341"/>
      <c r="AL36" s="340"/>
      <c r="AM36" s="341"/>
      <c r="AN36" s="340"/>
      <c r="AO36" s="344"/>
      <c r="AP36" s="345"/>
      <c r="AQ36" s="348">
        <v>1</v>
      </c>
      <c r="AR36" s="349"/>
      <c r="AS36" s="349"/>
      <c r="AT36" s="350"/>
      <c r="AU36" s="348">
        <v>2</v>
      </c>
      <c r="AV36" s="349"/>
      <c r="AW36" s="349"/>
      <c r="AX36" s="350"/>
      <c r="AY36" s="348">
        <v>3</v>
      </c>
      <c r="AZ36" s="477"/>
      <c r="BA36" s="477"/>
      <c r="BB36" s="478"/>
      <c r="BC36" s="348">
        <v>4</v>
      </c>
      <c r="BD36" s="349"/>
      <c r="BE36" s="349"/>
      <c r="BF36" s="350"/>
      <c r="BI36" s="6"/>
      <c r="BJ36" s="2"/>
    </row>
    <row r="37" spans="1:62" s="4" customFormat="1" ht="24" customHeight="1" thickBot="1">
      <c r="A37" s="2"/>
      <c r="B37" s="2"/>
      <c r="C37" s="2"/>
      <c r="D37" s="351"/>
      <c r="E37" s="460"/>
      <c r="F37" s="352"/>
      <c r="G37" s="465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7"/>
      <c r="U37" s="341"/>
      <c r="V37" s="340"/>
      <c r="W37" s="341"/>
      <c r="X37" s="340"/>
      <c r="Y37" s="339"/>
      <c r="Z37" s="479"/>
      <c r="AA37" s="453"/>
      <c r="AB37" s="454"/>
      <c r="AC37" s="497"/>
      <c r="AD37" s="498"/>
      <c r="AE37" s="486"/>
      <c r="AF37" s="340"/>
      <c r="AG37" s="351"/>
      <c r="AH37" s="352"/>
      <c r="AI37" s="341"/>
      <c r="AJ37" s="340"/>
      <c r="AK37" s="341"/>
      <c r="AL37" s="340"/>
      <c r="AM37" s="341"/>
      <c r="AN37" s="340"/>
      <c r="AO37" s="344"/>
      <c r="AP37" s="345"/>
      <c r="AQ37" s="482" t="s">
        <v>45</v>
      </c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3"/>
      <c r="BD37" s="483"/>
      <c r="BE37" s="483"/>
      <c r="BF37" s="484"/>
      <c r="BI37" s="6"/>
      <c r="BJ37" s="2"/>
    </row>
    <row r="38" spans="1:62" s="4" customFormat="1" ht="47.25" customHeight="1" thickBot="1">
      <c r="A38" s="2"/>
      <c r="B38" s="2"/>
      <c r="C38" s="2"/>
      <c r="D38" s="353"/>
      <c r="E38" s="461"/>
      <c r="F38" s="354"/>
      <c r="G38" s="468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342"/>
      <c r="V38" s="343"/>
      <c r="W38" s="342"/>
      <c r="X38" s="343"/>
      <c r="Y38" s="480"/>
      <c r="Z38" s="481"/>
      <c r="AA38" s="455"/>
      <c r="AB38" s="456"/>
      <c r="AC38" s="499"/>
      <c r="AD38" s="500"/>
      <c r="AE38" s="487"/>
      <c r="AF38" s="343"/>
      <c r="AG38" s="353"/>
      <c r="AH38" s="354"/>
      <c r="AI38" s="342"/>
      <c r="AJ38" s="343"/>
      <c r="AK38" s="342"/>
      <c r="AL38" s="343"/>
      <c r="AM38" s="342"/>
      <c r="AN38" s="343"/>
      <c r="AO38" s="346"/>
      <c r="AP38" s="347"/>
      <c r="AQ38" s="348">
        <v>18</v>
      </c>
      <c r="AR38" s="349"/>
      <c r="AS38" s="349"/>
      <c r="AT38" s="350"/>
      <c r="AU38" s="348">
        <v>18</v>
      </c>
      <c r="AV38" s="349"/>
      <c r="AW38" s="349"/>
      <c r="AX38" s="350"/>
      <c r="AY38" s="348">
        <v>18</v>
      </c>
      <c r="AZ38" s="349"/>
      <c r="BA38" s="349"/>
      <c r="BB38" s="350"/>
      <c r="BC38" s="348"/>
      <c r="BD38" s="349"/>
      <c r="BE38" s="349"/>
      <c r="BF38" s="350"/>
      <c r="BI38" s="6"/>
      <c r="BJ38" s="2"/>
    </row>
    <row r="39" spans="4:58" s="138" customFormat="1" ht="15.75" customHeight="1" thickBot="1">
      <c r="D39" s="360">
        <v>1</v>
      </c>
      <c r="E39" s="507"/>
      <c r="F39" s="361"/>
      <c r="G39" s="508">
        <v>2</v>
      </c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10"/>
      <c r="U39" s="305">
        <v>3</v>
      </c>
      <c r="V39" s="306"/>
      <c r="W39" s="305">
        <v>4</v>
      </c>
      <c r="X39" s="306"/>
      <c r="Y39" s="305">
        <v>5</v>
      </c>
      <c r="Z39" s="306"/>
      <c r="AA39" s="305">
        <v>6</v>
      </c>
      <c r="AB39" s="306"/>
      <c r="AC39" s="305">
        <v>7</v>
      </c>
      <c r="AD39" s="306"/>
      <c r="AE39" s="305">
        <v>8</v>
      </c>
      <c r="AF39" s="306"/>
      <c r="AG39" s="305">
        <v>9</v>
      </c>
      <c r="AH39" s="306"/>
      <c r="AI39" s="305">
        <v>10</v>
      </c>
      <c r="AJ39" s="306"/>
      <c r="AK39" s="305">
        <v>11</v>
      </c>
      <c r="AL39" s="306"/>
      <c r="AM39" s="305">
        <v>12</v>
      </c>
      <c r="AN39" s="306"/>
      <c r="AO39" s="305">
        <v>13</v>
      </c>
      <c r="AP39" s="306"/>
      <c r="AQ39" s="307">
        <v>14</v>
      </c>
      <c r="AR39" s="308"/>
      <c r="AS39" s="308"/>
      <c r="AT39" s="309"/>
      <c r="AU39" s="307">
        <v>15</v>
      </c>
      <c r="AV39" s="308"/>
      <c r="AW39" s="308"/>
      <c r="AX39" s="309"/>
      <c r="AY39" s="307">
        <v>16</v>
      </c>
      <c r="AZ39" s="308"/>
      <c r="BA39" s="308"/>
      <c r="BB39" s="309"/>
      <c r="BC39" s="307">
        <v>17</v>
      </c>
      <c r="BD39" s="308"/>
      <c r="BE39" s="308"/>
      <c r="BF39" s="309"/>
    </row>
    <row r="40" spans="4:62" s="139" customFormat="1" ht="25.5" customHeight="1" thickBot="1">
      <c r="D40" s="355" t="s">
        <v>99</v>
      </c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7"/>
      <c r="BH40" s="140"/>
      <c r="BI40" s="140"/>
      <c r="BJ40" s="140"/>
    </row>
    <row r="41" spans="2:62" s="11" customFormat="1" ht="25.5" customHeight="1" thickBot="1">
      <c r="B41" s="141"/>
      <c r="D41" s="322" t="s">
        <v>100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4"/>
      <c r="V41" s="324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5"/>
      <c r="BH41" s="142"/>
      <c r="BI41" s="143"/>
      <c r="BJ41" s="143"/>
    </row>
    <row r="42" spans="4:62" s="7" customFormat="1" ht="30.75" customHeight="1">
      <c r="D42" s="290" t="s">
        <v>132</v>
      </c>
      <c r="E42" s="291"/>
      <c r="F42" s="292"/>
      <c r="G42" s="520" t="s">
        <v>102</v>
      </c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2"/>
      <c r="U42" s="518"/>
      <c r="V42" s="519"/>
      <c r="W42" s="278">
        <v>1</v>
      </c>
      <c r="X42" s="279"/>
      <c r="Y42" s="277">
        <v>1</v>
      </c>
      <c r="Z42" s="279"/>
      <c r="AA42" s="278">
        <v>1</v>
      </c>
      <c r="AB42" s="279"/>
      <c r="AC42" s="277">
        <v>2</v>
      </c>
      <c r="AD42" s="278"/>
      <c r="AE42" s="277">
        <f>AC42*30</f>
        <v>60</v>
      </c>
      <c r="AF42" s="279"/>
      <c r="AG42" s="277">
        <f>AI42+AK42+AM42</f>
        <v>36</v>
      </c>
      <c r="AH42" s="278"/>
      <c r="AI42" s="277">
        <v>18</v>
      </c>
      <c r="AJ42" s="279"/>
      <c r="AK42" s="278">
        <v>18</v>
      </c>
      <c r="AL42" s="279"/>
      <c r="AM42" s="303"/>
      <c r="AN42" s="304"/>
      <c r="AO42" s="277">
        <f>AE42-AG42</f>
        <v>24</v>
      </c>
      <c r="AP42" s="279"/>
      <c r="AQ42" s="277">
        <f>AG42/18</f>
        <v>2</v>
      </c>
      <c r="AR42" s="278"/>
      <c r="AS42" s="278"/>
      <c r="AT42" s="279"/>
      <c r="AU42" s="286"/>
      <c r="AV42" s="287"/>
      <c r="AW42" s="287"/>
      <c r="AX42" s="288"/>
      <c r="AY42" s="286"/>
      <c r="AZ42" s="287"/>
      <c r="BA42" s="287"/>
      <c r="BB42" s="288"/>
      <c r="BC42" s="286"/>
      <c r="BD42" s="287"/>
      <c r="BE42" s="287"/>
      <c r="BF42" s="288"/>
      <c r="BH42" s="144"/>
      <c r="BI42" s="8"/>
      <c r="BJ42" s="8"/>
    </row>
    <row r="43" spans="4:62" s="7" customFormat="1" ht="42" customHeight="1">
      <c r="D43" s="290" t="s">
        <v>131</v>
      </c>
      <c r="E43" s="291"/>
      <c r="F43" s="292"/>
      <c r="G43" s="293" t="s">
        <v>152</v>
      </c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5"/>
      <c r="U43" s="296"/>
      <c r="V43" s="297"/>
      <c r="W43" s="283">
        <v>1</v>
      </c>
      <c r="X43" s="270"/>
      <c r="Y43" s="269"/>
      <c r="Z43" s="270"/>
      <c r="AA43" s="283">
        <v>1</v>
      </c>
      <c r="AB43" s="270"/>
      <c r="AC43" s="269">
        <v>3</v>
      </c>
      <c r="AD43" s="283"/>
      <c r="AE43" s="269">
        <f>AC43*30</f>
        <v>90</v>
      </c>
      <c r="AF43" s="270"/>
      <c r="AG43" s="269">
        <f>AI43+AK43+AM43</f>
        <v>54</v>
      </c>
      <c r="AH43" s="283"/>
      <c r="AI43" s="269">
        <v>18</v>
      </c>
      <c r="AJ43" s="270"/>
      <c r="AK43" s="283">
        <v>36</v>
      </c>
      <c r="AL43" s="270"/>
      <c r="AM43" s="284"/>
      <c r="AN43" s="285"/>
      <c r="AO43" s="269">
        <f>AE43-AG43</f>
        <v>36</v>
      </c>
      <c r="AP43" s="270"/>
      <c r="AQ43" s="277">
        <f>AG43/18</f>
        <v>3</v>
      </c>
      <c r="AR43" s="278"/>
      <c r="AS43" s="278"/>
      <c r="AT43" s="279"/>
      <c r="AU43" s="280"/>
      <c r="AV43" s="281"/>
      <c r="AW43" s="281"/>
      <c r="AX43" s="282"/>
      <c r="AY43" s="280"/>
      <c r="AZ43" s="281"/>
      <c r="BA43" s="281"/>
      <c r="BB43" s="282"/>
      <c r="BC43" s="271"/>
      <c r="BD43" s="272"/>
      <c r="BE43" s="272"/>
      <c r="BF43" s="273"/>
      <c r="BH43" s="144"/>
      <c r="BI43" s="8"/>
      <c r="BJ43" s="8"/>
    </row>
    <row r="44" spans="4:62" s="7" customFormat="1" ht="55.5" customHeight="1">
      <c r="D44" s="290" t="s">
        <v>151</v>
      </c>
      <c r="E44" s="291"/>
      <c r="F44" s="292"/>
      <c r="G44" s="520" t="s">
        <v>126</v>
      </c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2"/>
      <c r="U44" s="518"/>
      <c r="V44" s="519"/>
      <c r="W44" s="278">
        <v>1</v>
      </c>
      <c r="X44" s="279"/>
      <c r="Y44" s="277"/>
      <c r="Z44" s="279"/>
      <c r="AA44" s="278">
        <v>1</v>
      </c>
      <c r="AB44" s="279"/>
      <c r="AC44" s="277">
        <v>2.5</v>
      </c>
      <c r="AD44" s="278"/>
      <c r="AE44" s="277">
        <f>AC44*30</f>
        <v>75</v>
      </c>
      <c r="AF44" s="279"/>
      <c r="AG44" s="277">
        <f>AI44+AK44+AM44</f>
        <v>36</v>
      </c>
      <c r="AH44" s="278"/>
      <c r="AI44" s="277">
        <v>18</v>
      </c>
      <c r="AJ44" s="279"/>
      <c r="AK44" s="278">
        <v>18</v>
      </c>
      <c r="AL44" s="279"/>
      <c r="AM44" s="303"/>
      <c r="AN44" s="304"/>
      <c r="AO44" s="277">
        <f>AE44-AG44</f>
        <v>39</v>
      </c>
      <c r="AP44" s="279"/>
      <c r="AQ44" s="277">
        <f>AG44/18</f>
        <v>2</v>
      </c>
      <c r="AR44" s="278"/>
      <c r="AS44" s="278"/>
      <c r="AT44" s="279"/>
      <c r="AU44" s="286"/>
      <c r="AV44" s="287"/>
      <c r="AW44" s="287"/>
      <c r="AX44" s="288"/>
      <c r="AY44" s="286"/>
      <c r="AZ44" s="287"/>
      <c r="BA44" s="287"/>
      <c r="BB44" s="288"/>
      <c r="BC44" s="286"/>
      <c r="BD44" s="287"/>
      <c r="BE44" s="287"/>
      <c r="BF44" s="288"/>
      <c r="BH44" s="144"/>
      <c r="BI44" s="8"/>
      <c r="BJ44" s="8"/>
    </row>
    <row r="45" spans="4:62" s="7" customFormat="1" ht="37.5" customHeight="1">
      <c r="D45" s="290" t="s">
        <v>133</v>
      </c>
      <c r="E45" s="291"/>
      <c r="F45" s="292"/>
      <c r="G45" s="523" t="s">
        <v>101</v>
      </c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296"/>
      <c r="V45" s="297"/>
      <c r="W45" s="278">
        <v>1</v>
      </c>
      <c r="X45" s="279"/>
      <c r="Y45" s="277">
        <v>1</v>
      </c>
      <c r="Z45" s="279"/>
      <c r="AA45" s="278">
        <v>1</v>
      </c>
      <c r="AB45" s="279"/>
      <c r="AC45" s="277">
        <v>2.5</v>
      </c>
      <c r="AD45" s="278"/>
      <c r="AE45" s="277">
        <f>AC45*30</f>
        <v>75</v>
      </c>
      <c r="AF45" s="279"/>
      <c r="AG45" s="277">
        <f>AI45+AK45+AM45</f>
        <v>36</v>
      </c>
      <c r="AH45" s="278"/>
      <c r="AI45" s="277">
        <v>18</v>
      </c>
      <c r="AJ45" s="279"/>
      <c r="AK45" s="278">
        <v>18</v>
      </c>
      <c r="AL45" s="279"/>
      <c r="AM45" s="303"/>
      <c r="AN45" s="304"/>
      <c r="AO45" s="277">
        <f>AE45-AG45</f>
        <v>39</v>
      </c>
      <c r="AP45" s="279"/>
      <c r="AQ45" s="277">
        <f>AG45/18</f>
        <v>2</v>
      </c>
      <c r="AR45" s="278"/>
      <c r="AS45" s="278"/>
      <c r="AT45" s="279"/>
      <c r="AU45" s="280"/>
      <c r="AV45" s="281"/>
      <c r="AW45" s="281"/>
      <c r="AX45" s="282"/>
      <c r="AY45" s="280"/>
      <c r="AZ45" s="281"/>
      <c r="BA45" s="281"/>
      <c r="BB45" s="282"/>
      <c r="BC45" s="271"/>
      <c r="BD45" s="272"/>
      <c r="BE45" s="272"/>
      <c r="BF45" s="273"/>
      <c r="BH45" s="144"/>
      <c r="BI45" s="8"/>
      <c r="BJ45" s="8"/>
    </row>
    <row r="46" spans="4:62" s="7" customFormat="1" ht="59.25" customHeight="1" thickBot="1">
      <c r="D46" s="290" t="s">
        <v>134</v>
      </c>
      <c r="E46" s="291"/>
      <c r="F46" s="292"/>
      <c r="G46" s="529" t="s">
        <v>141</v>
      </c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1"/>
      <c r="U46" s="518"/>
      <c r="V46" s="519"/>
      <c r="W46" s="278">
        <v>1</v>
      </c>
      <c r="X46" s="279"/>
      <c r="Y46" s="277"/>
      <c r="Z46" s="279"/>
      <c r="AA46" s="278">
        <v>1</v>
      </c>
      <c r="AB46" s="279"/>
      <c r="AC46" s="277">
        <v>2.5</v>
      </c>
      <c r="AD46" s="278"/>
      <c r="AE46" s="277">
        <f>AC46*30</f>
        <v>75</v>
      </c>
      <c r="AF46" s="279"/>
      <c r="AG46" s="277">
        <f>AI46+AK46+AM46</f>
        <v>36</v>
      </c>
      <c r="AH46" s="278"/>
      <c r="AI46" s="277">
        <v>18</v>
      </c>
      <c r="AJ46" s="279"/>
      <c r="AK46" s="278">
        <v>18</v>
      </c>
      <c r="AL46" s="279"/>
      <c r="AM46" s="303"/>
      <c r="AN46" s="304"/>
      <c r="AO46" s="277">
        <f>AE46-AG46</f>
        <v>39</v>
      </c>
      <c r="AP46" s="279"/>
      <c r="AQ46" s="277">
        <f>AG46/18</f>
        <v>2</v>
      </c>
      <c r="AR46" s="278"/>
      <c r="AS46" s="278"/>
      <c r="AT46" s="279"/>
      <c r="AU46" s="286"/>
      <c r="AV46" s="287"/>
      <c r="AW46" s="287"/>
      <c r="AX46" s="288"/>
      <c r="AY46" s="286"/>
      <c r="AZ46" s="287"/>
      <c r="BA46" s="287"/>
      <c r="BB46" s="288"/>
      <c r="BC46" s="286"/>
      <c r="BD46" s="287"/>
      <c r="BE46" s="287"/>
      <c r="BF46" s="288"/>
      <c r="BH46" s="144"/>
      <c r="BI46" s="8"/>
      <c r="BJ46" s="8"/>
    </row>
    <row r="47" spans="4:62" s="7" customFormat="1" ht="33.75" customHeight="1" thickBot="1">
      <c r="D47" s="526" t="s">
        <v>103</v>
      </c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299"/>
      <c r="V47" s="301"/>
      <c r="W47" s="300">
        <v>5</v>
      </c>
      <c r="X47" s="301"/>
      <c r="Y47" s="300">
        <v>2</v>
      </c>
      <c r="Z47" s="301"/>
      <c r="AA47" s="300">
        <v>5</v>
      </c>
      <c r="AB47" s="301"/>
      <c r="AC47" s="300">
        <f>SUM(AC42:AD46)</f>
        <v>12.5</v>
      </c>
      <c r="AD47" s="301"/>
      <c r="AE47" s="300">
        <f>SUM(AE42:AF46)</f>
        <v>375</v>
      </c>
      <c r="AF47" s="301"/>
      <c r="AG47" s="300">
        <f>SUM(AG42:AH46)</f>
        <v>198</v>
      </c>
      <c r="AH47" s="301"/>
      <c r="AI47" s="300">
        <f>SUM(AI42:AJ46)</f>
        <v>90</v>
      </c>
      <c r="AJ47" s="301"/>
      <c r="AK47" s="300">
        <f>SUM(AK42:AL46)</f>
        <v>108</v>
      </c>
      <c r="AL47" s="301"/>
      <c r="AM47" s="300"/>
      <c r="AN47" s="301"/>
      <c r="AO47" s="300">
        <f>SUM(AO42:AP46)</f>
        <v>177</v>
      </c>
      <c r="AP47" s="301"/>
      <c r="AQ47" s="299">
        <f>SUM(AQ42:AT46)</f>
        <v>11</v>
      </c>
      <c r="AR47" s="300"/>
      <c r="AS47" s="300"/>
      <c r="AT47" s="301"/>
      <c r="AU47" s="299"/>
      <c r="AV47" s="300"/>
      <c r="AW47" s="300"/>
      <c r="AX47" s="301"/>
      <c r="AY47" s="534"/>
      <c r="AZ47" s="535"/>
      <c r="BA47" s="535"/>
      <c r="BB47" s="536"/>
      <c r="BC47" s="534"/>
      <c r="BD47" s="535"/>
      <c r="BE47" s="535"/>
      <c r="BF47" s="536"/>
      <c r="BG47" s="146"/>
      <c r="BH47" s="145"/>
      <c r="BI47" s="8"/>
      <c r="BJ47" s="8"/>
    </row>
    <row r="48" spans="4:62" s="7" customFormat="1" ht="27" customHeight="1" thickBot="1">
      <c r="D48" s="537" t="s">
        <v>104</v>
      </c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8"/>
      <c r="AR48" s="538"/>
      <c r="AS48" s="538"/>
      <c r="AT48" s="538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9"/>
      <c r="BH48" s="147"/>
      <c r="BI48" s="8"/>
      <c r="BJ48" s="8"/>
    </row>
    <row r="49" spans="4:62" s="7" customFormat="1" ht="47.25" customHeight="1">
      <c r="D49" s="511" t="s">
        <v>155</v>
      </c>
      <c r="E49" s="512"/>
      <c r="F49" s="513"/>
      <c r="G49" s="516" t="s">
        <v>153</v>
      </c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7"/>
      <c r="U49" s="514"/>
      <c r="V49" s="515"/>
      <c r="W49" s="493">
        <v>1</v>
      </c>
      <c r="X49" s="492"/>
      <c r="Y49" s="491">
        <v>1</v>
      </c>
      <c r="Z49" s="492"/>
      <c r="AA49" s="493">
        <v>1</v>
      </c>
      <c r="AB49" s="492"/>
      <c r="AC49" s="491">
        <v>3</v>
      </c>
      <c r="AD49" s="493"/>
      <c r="AE49" s="491">
        <f>AC49*30</f>
        <v>90</v>
      </c>
      <c r="AF49" s="492"/>
      <c r="AG49" s="491">
        <f>AI49+AK49+AM49</f>
        <v>54</v>
      </c>
      <c r="AH49" s="493"/>
      <c r="AI49" s="491">
        <v>18</v>
      </c>
      <c r="AJ49" s="492"/>
      <c r="AK49" s="493">
        <v>36</v>
      </c>
      <c r="AL49" s="492"/>
      <c r="AM49" s="532"/>
      <c r="AN49" s="533"/>
      <c r="AO49" s="491">
        <f>AE49-AG49</f>
        <v>36</v>
      </c>
      <c r="AP49" s="492"/>
      <c r="AQ49" s="491">
        <f>AG49/18</f>
        <v>3</v>
      </c>
      <c r="AR49" s="493"/>
      <c r="AS49" s="493"/>
      <c r="AT49" s="492"/>
      <c r="AU49" s="494"/>
      <c r="AV49" s="489"/>
      <c r="AW49" s="489"/>
      <c r="AX49" s="490"/>
      <c r="AY49" s="494"/>
      <c r="AZ49" s="489"/>
      <c r="BA49" s="489"/>
      <c r="BB49" s="489"/>
      <c r="BC49" s="488"/>
      <c r="BD49" s="489"/>
      <c r="BE49" s="489"/>
      <c r="BF49" s="490"/>
      <c r="BH49" s="144"/>
      <c r="BI49" s="8"/>
      <c r="BJ49" s="8"/>
    </row>
    <row r="50" spans="4:62" s="7" customFormat="1" ht="51" customHeight="1">
      <c r="D50" s="290" t="s">
        <v>105</v>
      </c>
      <c r="E50" s="291"/>
      <c r="F50" s="292"/>
      <c r="G50" s="527" t="s">
        <v>127</v>
      </c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302">
        <v>1</v>
      </c>
      <c r="V50" s="525"/>
      <c r="W50" s="302"/>
      <c r="X50" s="302"/>
      <c r="Y50" s="302"/>
      <c r="Z50" s="302"/>
      <c r="AA50" s="524">
        <v>1</v>
      </c>
      <c r="AB50" s="302"/>
      <c r="AC50" s="302">
        <v>3.5</v>
      </c>
      <c r="AD50" s="302"/>
      <c r="AE50" s="524">
        <f aca="true" t="shared" si="2" ref="AE50:AE55">AC50*30</f>
        <v>105</v>
      </c>
      <c r="AF50" s="302"/>
      <c r="AG50" s="302">
        <f>AI50+AK50</f>
        <v>54</v>
      </c>
      <c r="AH50" s="525"/>
      <c r="AI50" s="302">
        <v>18</v>
      </c>
      <c r="AJ50" s="302"/>
      <c r="AK50" s="302">
        <v>36</v>
      </c>
      <c r="AL50" s="302"/>
      <c r="AM50" s="524"/>
      <c r="AN50" s="302"/>
      <c r="AO50" s="302">
        <f aca="true" t="shared" si="3" ref="AO50:AO55">AE50-AG50</f>
        <v>51</v>
      </c>
      <c r="AP50" s="302"/>
      <c r="AQ50" s="302">
        <f>AG50/18</f>
        <v>3</v>
      </c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H50" s="145"/>
      <c r="BI50" s="8"/>
      <c r="BJ50" s="8"/>
    </row>
    <row r="51" spans="4:62" s="7" customFormat="1" ht="35.25" customHeight="1">
      <c r="D51" s="290" t="s">
        <v>107</v>
      </c>
      <c r="E51" s="291"/>
      <c r="F51" s="292"/>
      <c r="G51" s="295" t="s">
        <v>106</v>
      </c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40">
        <v>1</v>
      </c>
      <c r="V51" s="277"/>
      <c r="W51" s="540"/>
      <c r="X51" s="540"/>
      <c r="Y51" s="540">
        <v>1</v>
      </c>
      <c r="Z51" s="540"/>
      <c r="AA51" s="279">
        <v>1</v>
      </c>
      <c r="AB51" s="540"/>
      <c r="AC51" s="302">
        <v>4</v>
      </c>
      <c r="AD51" s="302"/>
      <c r="AE51" s="524">
        <f t="shared" si="2"/>
        <v>120</v>
      </c>
      <c r="AF51" s="302"/>
      <c r="AG51" s="302">
        <f>AI51+AK51</f>
        <v>54</v>
      </c>
      <c r="AH51" s="525"/>
      <c r="AI51" s="302">
        <v>18</v>
      </c>
      <c r="AJ51" s="302"/>
      <c r="AK51" s="302">
        <v>36</v>
      </c>
      <c r="AL51" s="302"/>
      <c r="AM51" s="524"/>
      <c r="AN51" s="302"/>
      <c r="AO51" s="302">
        <f t="shared" si="3"/>
        <v>66</v>
      </c>
      <c r="AP51" s="302"/>
      <c r="AQ51" s="540">
        <f>AG51/18</f>
        <v>3</v>
      </c>
      <c r="AR51" s="540"/>
      <c r="AS51" s="540"/>
      <c r="AT51" s="540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H51" s="145"/>
      <c r="BI51" s="8"/>
      <c r="BJ51" s="8"/>
    </row>
    <row r="52" spans="4:62" s="7" customFormat="1" ht="48" customHeight="1">
      <c r="D52" s="545" t="s">
        <v>123</v>
      </c>
      <c r="E52" s="546"/>
      <c r="F52" s="547"/>
      <c r="G52" s="294" t="s">
        <v>154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5"/>
      <c r="U52" s="540">
        <v>1</v>
      </c>
      <c r="V52" s="277"/>
      <c r="W52" s="540"/>
      <c r="X52" s="540"/>
      <c r="Y52" s="540"/>
      <c r="Z52" s="540"/>
      <c r="AA52" s="279">
        <v>1</v>
      </c>
      <c r="AB52" s="540"/>
      <c r="AC52" s="302">
        <v>3.5</v>
      </c>
      <c r="AD52" s="302"/>
      <c r="AE52" s="524">
        <f t="shared" si="2"/>
        <v>105</v>
      </c>
      <c r="AF52" s="302"/>
      <c r="AG52" s="302">
        <f>AI52+AK52</f>
        <v>54</v>
      </c>
      <c r="AH52" s="525"/>
      <c r="AI52" s="302">
        <v>18</v>
      </c>
      <c r="AJ52" s="302"/>
      <c r="AK52" s="302">
        <v>36</v>
      </c>
      <c r="AL52" s="302"/>
      <c r="AM52" s="524"/>
      <c r="AN52" s="302"/>
      <c r="AO52" s="302">
        <f t="shared" si="3"/>
        <v>51</v>
      </c>
      <c r="AP52" s="302"/>
      <c r="AQ52" s="540">
        <v>3</v>
      </c>
      <c r="AR52" s="540"/>
      <c r="AS52" s="540"/>
      <c r="AT52" s="540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H52" s="145"/>
      <c r="BI52" s="8"/>
      <c r="BJ52" s="8"/>
    </row>
    <row r="53" spans="4:62" s="148" customFormat="1" ht="36.75" customHeight="1">
      <c r="D53" s="545" t="s">
        <v>124</v>
      </c>
      <c r="E53" s="546"/>
      <c r="F53" s="547"/>
      <c r="G53" s="295" t="s">
        <v>121</v>
      </c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277">
        <v>2</v>
      </c>
      <c r="V53" s="278"/>
      <c r="W53" s="277"/>
      <c r="X53" s="279"/>
      <c r="Y53" s="277"/>
      <c r="Z53" s="279"/>
      <c r="AA53" s="278">
        <v>2</v>
      </c>
      <c r="AB53" s="279"/>
      <c r="AC53" s="277">
        <v>4.5</v>
      </c>
      <c r="AD53" s="279"/>
      <c r="AE53" s="278">
        <f t="shared" si="2"/>
        <v>135</v>
      </c>
      <c r="AF53" s="279"/>
      <c r="AG53" s="277">
        <f>AI53+AK53+AM53</f>
        <v>72</v>
      </c>
      <c r="AH53" s="278"/>
      <c r="AI53" s="277">
        <v>36</v>
      </c>
      <c r="AJ53" s="279"/>
      <c r="AK53" s="277">
        <v>36</v>
      </c>
      <c r="AL53" s="279"/>
      <c r="AM53" s="278"/>
      <c r="AN53" s="279"/>
      <c r="AO53" s="277">
        <f t="shared" si="3"/>
        <v>63</v>
      </c>
      <c r="AP53" s="279"/>
      <c r="AQ53" s="277"/>
      <c r="AR53" s="278"/>
      <c r="AS53" s="278"/>
      <c r="AT53" s="279"/>
      <c r="AU53" s="277">
        <v>4</v>
      </c>
      <c r="AV53" s="278"/>
      <c r="AW53" s="278"/>
      <c r="AX53" s="279"/>
      <c r="AY53" s="277"/>
      <c r="AZ53" s="278"/>
      <c r="BA53" s="278"/>
      <c r="BB53" s="279"/>
      <c r="BC53" s="277"/>
      <c r="BD53" s="278"/>
      <c r="BE53" s="278"/>
      <c r="BF53" s="279"/>
      <c r="BH53" s="149"/>
      <c r="BI53" s="149"/>
      <c r="BJ53" s="149"/>
    </row>
    <row r="54" spans="4:62" s="7" customFormat="1" ht="54" customHeight="1">
      <c r="D54" s="545" t="s">
        <v>125</v>
      </c>
      <c r="E54" s="546"/>
      <c r="F54" s="547"/>
      <c r="G54" s="295" t="s">
        <v>122</v>
      </c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40"/>
      <c r="V54" s="277"/>
      <c r="W54" s="540">
        <v>2</v>
      </c>
      <c r="X54" s="540"/>
      <c r="Y54" s="540"/>
      <c r="Z54" s="540"/>
      <c r="AA54" s="279"/>
      <c r="AB54" s="540"/>
      <c r="AC54" s="540">
        <v>1</v>
      </c>
      <c r="AD54" s="540"/>
      <c r="AE54" s="279">
        <f t="shared" si="2"/>
        <v>30</v>
      </c>
      <c r="AF54" s="540"/>
      <c r="AG54" s="540"/>
      <c r="AH54" s="277"/>
      <c r="AI54" s="540"/>
      <c r="AJ54" s="540"/>
      <c r="AK54" s="540"/>
      <c r="AL54" s="540"/>
      <c r="AM54" s="279"/>
      <c r="AN54" s="540"/>
      <c r="AO54" s="540">
        <f t="shared" si="3"/>
        <v>30</v>
      </c>
      <c r="AP54" s="540"/>
      <c r="AQ54" s="540"/>
      <c r="AR54" s="540"/>
      <c r="AS54" s="540"/>
      <c r="AT54" s="540"/>
      <c r="AU54" s="540"/>
      <c r="AV54" s="540"/>
      <c r="AW54" s="540"/>
      <c r="AX54" s="540"/>
      <c r="AY54" s="540"/>
      <c r="AZ54" s="540"/>
      <c r="BA54" s="540"/>
      <c r="BB54" s="540"/>
      <c r="BC54" s="540"/>
      <c r="BD54" s="540"/>
      <c r="BE54" s="540"/>
      <c r="BF54" s="540"/>
      <c r="BH54" s="145"/>
      <c r="BI54" s="8"/>
      <c r="BJ54" s="8"/>
    </row>
    <row r="55" spans="4:62" s="7" customFormat="1" ht="51.75" customHeight="1" thickBot="1">
      <c r="D55" s="552" t="s">
        <v>156</v>
      </c>
      <c r="E55" s="553"/>
      <c r="F55" s="554"/>
      <c r="G55" s="555" t="s">
        <v>139</v>
      </c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7"/>
      <c r="V55" s="558"/>
      <c r="W55" s="541">
        <v>2</v>
      </c>
      <c r="X55" s="542"/>
      <c r="Y55" s="541">
        <v>1</v>
      </c>
      <c r="Z55" s="542"/>
      <c r="AA55" s="543">
        <v>1</v>
      </c>
      <c r="AB55" s="544"/>
      <c r="AC55" s="559">
        <v>3</v>
      </c>
      <c r="AD55" s="543"/>
      <c r="AE55" s="559">
        <f t="shared" si="2"/>
        <v>90</v>
      </c>
      <c r="AF55" s="544"/>
      <c r="AG55" s="559">
        <f>AI55+AK55+AM55</f>
        <v>72</v>
      </c>
      <c r="AH55" s="543"/>
      <c r="AI55" s="559"/>
      <c r="AJ55" s="544"/>
      <c r="AK55" s="543">
        <v>72</v>
      </c>
      <c r="AL55" s="544"/>
      <c r="AM55" s="568"/>
      <c r="AN55" s="569"/>
      <c r="AO55" s="559">
        <f t="shared" si="3"/>
        <v>18</v>
      </c>
      <c r="AP55" s="544"/>
      <c r="AQ55" s="541">
        <f>36/18</f>
        <v>2</v>
      </c>
      <c r="AR55" s="562"/>
      <c r="AS55" s="562"/>
      <c r="AT55" s="542"/>
      <c r="AU55" s="541">
        <f>36/18</f>
        <v>2</v>
      </c>
      <c r="AV55" s="562"/>
      <c r="AW55" s="562"/>
      <c r="AX55" s="542"/>
      <c r="AY55" s="541"/>
      <c r="AZ55" s="562"/>
      <c r="BA55" s="562"/>
      <c r="BB55" s="542"/>
      <c r="BC55" s="563"/>
      <c r="BD55" s="564"/>
      <c r="BE55" s="564"/>
      <c r="BF55" s="565"/>
      <c r="BH55" s="145"/>
      <c r="BI55" s="8"/>
      <c r="BJ55" s="8"/>
    </row>
    <row r="56" spans="4:63" s="9" customFormat="1" ht="23.25" customHeight="1" thickBot="1">
      <c r="D56" s="274" t="s">
        <v>135</v>
      </c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6"/>
      <c r="BG56" s="7"/>
      <c r="BH56" s="8"/>
      <c r="BI56" s="8"/>
      <c r="BJ56" s="10"/>
      <c r="BK56" s="7"/>
    </row>
    <row r="57" spans="4:62" s="7" customFormat="1" ht="49.5" customHeight="1">
      <c r="D57" s="545" t="s">
        <v>149</v>
      </c>
      <c r="E57" s="546"/>
      <c r="F57" s="547"/>
      <c r="G57" s="548" t="s">
        <v>58</v>
      </c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50"/>
      <c r="U57" s="551"/>
      <c r="V57" s="551"/>
      <c r="W57" s="277">
        <v>1.2</v>
      </c>
      <c r="X57" s="279"/>
      <c r="Y57" s="277"/>
      <c r="Z57" s="279"/>
      <c r="AA57" s="278">
        <v>1</v>
      </c>
      <c r="AB57" s="279"/>
      <c r="AC57" s="277">
        <v>4</v>
      </c>
      <c r="AD57" s="279"/>
      <c r="AE57" s="278">
        <f>AC57*30</f>
        <v>120</v>
      </c>
      <c r="AF57" s="279"/>
      <c r="AG57" s="277">
        <f>AI57+AK57+AM57</f>
        <v>45</v>
      </c>
      <c r="AH57" s="278"/>
      <c r="AI57" s="277">
        <v>9</v>
      </c>
      <c r="AJ57" s="279"/>
      <c r="AK57" s="277">
        <v>36</v>
      </c>
      <c r="AL57" s="279"/>
      <c r="AM57" s="561"/>
      <c r="AN57" s="304"/>
      <c r="AO57" s="277">
        <f>AE57-AG57</f>
        <v>75</v>
      </c>
      <c r="AP57" s="279"/>
      <c r="AQ57" s="277">
        <f>27/18</f>
        <v>1.5</v>
      </c>
      <c r="AR57" s="278"/>
      <c r="AS57" s="278"/>
      <c r="AT57" s="279"/>
      <c r="AU57" s="277">
        <f>18/18</f>
        <v>1</v>
      </c>
      <c r="AV57" s="278"/>
      <c r="AW57" s="278"/>
      <c r="AX57" s="279"/>
      <c r="AY57" s="277"/>
      <c r="AZ57" s="278"/>
      <c r="BA57" s="278"/>
      <c r="BB57" s="279"/>
      <c r="BC57" s="566"/>
      <c r="BD57" s="551"/>
      <c r="BE57" s="551"/>
      <c r="BF57" s="567"/>
      <c r="BH57" s="144"/>
      <c r="BI57" s="8"/>
      <c r="BJ57" s="8"/>
    </row>
    <row r="58" spans="4:62" s="7" customFormat="1" ht="36.75" customHeight="1">
      <c r="D58" s="545" t="s">
        <v>150</v>
      </c>
      <c r="E58" s="546"/>
      <c r="F58" s="547"/>
      <c r="G58" s="571" t="s">
        <v>32</v>
      </c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3"/>
      <c r="U58" s="551"/>
      <c r="V58" s="551"/>
      <c r="W58" s="540">
        <v>3</v>
      </c>
      <c r="X58" s="540"/>
      <c r="Y58" s="277"/>
      <c r="Z58" s="279"/>
      <c r="AA58" s="278"/>
      <c r="AB58" s="279"/>
      <c r="AC58" s="277">
        <v>14</v>
      </c>
      <c r="AD58" s="279"/>
      <c r="AE58" s="278">
        <f>AC58*30</f>
        <v>420</v>
      </c>
      <c r="AF58" s="279"/>
      <c r="AG58" s="277"/>
      <c r="AH58" s="278"/>
      <c r="AI58" s="277"/>
      <c r="AJ58" s="279"/>
      <c r="AK58" s="277"/>
      <c r="AL58" s="279"/>
      <c r="AM58" s="561"/>
      <c r="AN58" s="304"/>
      <c r="AO58" s="277">
        <f>AE58-AG58</f>
        <v>420</v>
      </c>
      <c r="AP58" s="279"/>
      <c r="AQ58" s="277"/>
      <c r="AR58" s="278"/>
      <c r="AS58" s="278"/>
      <c r="AT58" s="279"/>
      <c r="AU58" s="277"/>
      <c r="AV58" s="278"/>
      <c r="AW58" s="278"/>
      <c r="AX58" s="279"/>
      <c r="AY58" s="277"/>
      <c r="AZ58" s="278"/>
      <c r="BA58" s="278"/>
      <c r="BB58" s="279"/>
      <c r="BC58" s="277"/>
      <c r="BD58" s="278"/>
      <c r="BE58" s="278"/>
      <c r="BF58" s="279"/>
      <c r="BG58" s="560"/>
      <c r="BH58" s="144"/>
      <c r="BI58" s="8"/>
      <c r="BJ58" s="8"/>
    </row>
    <row r="59" spans="4:62" s="7" customFormat="1" ht="42" customHeight="1" thickBot="1">
      <c r="D59" s="545" t="s">
        <v>157</v>
      </c>
      <c r="E59" s="546"/>
      <c r="F59" s="547"/>
      <c r="G59" s="574" t="s">
        <v>146</v>
      </c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6"/>
      <c r="U59" s="577"/>
      <c r="V59" s="577"/>
      <c r="W59" s="559"/>
      <c r="X59" s="544"/>
      <c r="Y59" s="559"/>
      <c r="Z59" s="544"/>
      <c r="AA59" s="283"/>
      <c r="AB59" s="270"/>
      <c r="AC59" s="559">
        <v>12</v>
      </c>
      <c r="AD59" s="544"/>
      <c r="AE59" s="283">
        <f>AC59*30</f>
        <v>360</v>
      </c>
      <c r="AF59" s="270"/>
      <c r="AG59" s="269"/>
      <c r="AH59" s="283"/>
      <c r="AI59" s="559"/>
      <c r="AJ59" s="544"/>
      <c r="AK59" s="559"/>
      <c r="AL59" s="544"/>
      <c r="AM59" s="579"/>
      <c r="AN59" s="285"/>
      <c r="AO59" s="269">
        <f>AE59-AG59</f>
        <v>360</v>
      </c>
      <c r="AP59" s="270"/>
      <c r="AQ59" s="269"/>
      <c r="AR59" s="283"/>
      <c r="AS59" s="283"/>
      <c r="AT59" s="270"/>
      <c r="AU59" s="269"/>
      <c r="AV59" s="283"/>
      <c r="AW59" s="283"/>
      <c r="AX59" s="270"/>
      <c r="AY59" s="269"/>
      <c r="AZ59" s="283"/>
      <c r="BA59" s="283"/>
      <c r="BB59" s="270"/>
      <c r="BC59" s="269"/>
      <c r="BD59" s="283"/>
      <c r="BE59" s="283"/>
      <c r="BF59" s="270"/>
      <c r="BG59" s="560"/>
      <c r="BH59" s="144"/>
      <c r="BI59" s="8"/>
      <c r="BJ59" s="8"/>
    </row>
    <row r="60" spans="4:62" s="7" customFormat="1" ht="24" customHeight="1" thickBot="1">
      <c r="D60" s="526" t="s">
        <v>108</v>
      </c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70">
        <v>4</v>
      </c>
      <c r="V60" s="570"/>
      <c r="W60" s="570">
        <v>6</v>
      </c>
      <c r="X60" s="570"/>
      <c r="Y60" s="570">
        <v>3</v>
      </c>
      <c r="Z60" s="570"/>
      <c r="AA60" s="570">
        <v>7</v>
      </c>
      <c r="AB60" s="570"/>
      <c r="AC60" s="570">
        <f>AC49+AC50+AC51+AC52+AC53+AC54+AC55+AC57+AC58+AC59</f>
        <v>52.5</v>
      </c>
      <c r="AD60" s="570"/>
      <c r="AE60" s="570">
        <f>AE49+AE50+AE51+AE52+AE53+AE54+AE55+AE57+AE58+AE59</f>
        <v>1575</v>
      </c>
      <c r="AF60" s="570"/>
      <c r="AG60" s="570">
        <f>AG49+AG50+AG51+AG52+AG53+AG54+AG55+AG57+AG58+AG59</f>
        <v>405</v>
      </c>
      <c r="AH60" s="570"/>
      <c r="AI60" s="570">
        <f>AI49+AI50+AI51+AI52+AI53+AI54+AI55+AI57+AI58+AI59</f>
        <v>117</v>
      </c>
      <c r="AJ60" s="570"/>
      <c r="AK60" s="570">
        <f>AK49+AK50+AK51+AK52+AK53+AK54+AK55+AK57+AK58+AK59</f>
        <v>288</v>
      </c>
      <c r="AL60" s="570"/>
      <c r="AM60" s="570">
        <f>AM49+AM50+AM51+AM52+AM53+AM54+AM55+AM57+AM58+AM59</f>
        <v>0</v>
      </c>
      <c r="AN60" s="570"/>
      <c r="AO60" s="570">
        <f>AO49+AO50+AO51+AO52+AO53+AO54+AO55+AO57+AO58+AO59</f>
        <v>1170</v>
      </c>
      <c r="AP60" s="570"/>
      <c r="AQ60" s="299">
        <f>AQ50+AQ51+AQ52+AQ53+AQ55+AQ57+AQ58+AQ59+AQ49</f>
        <v>15.5</v>
      </c>
      <c r="AR60" s="300"/>
      <c r="AS60" s="300"/>
      <c r="AT60" s="301"/>
      <c r="AU60" s="299">
        <f>AU50+AU51+AU52+AU53+AU55+AU57+AU58+AU59+AU49</f>
        <v>7</v>
      </c>
      <c r="AV60" s="300"/>
      <c r="AW60" s="300"/>
      <c r="AX60" s="301"/>
      <c r="AY60" s="299"/>
      <c r="AZ60" s="300"/>
      <c r="BA60" s="300"/>
      <c r="BB60" s="301"/>
      <c r="BC60" s="299"/>
      <c r="BD60" s="300"/>
      <c r="BE60" s="300"/>
      <c r="BF60" s="301"/>
      <c r="BG60" s="560"/>
      <c r="BH60" s="144"/>
      <c r="BI60" s="8"/>
      <c r="BJ60" s="8"/>
    </row>
    <row r="61" spans="4:62" s="7" customFormat="1" ht="24.75" customHeight="1" thickBot="1">
      <c r="D61" s="580" t="s">
        <v>109</v>
      </c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2"/>
      <c r="U61" s="570">
        <f>U47+U60</f>
        <v>4</v>
      </c>
      <c r="V61" s="570"/>
      <c r="W61" s="570">
        <f>W47+W60</f>
        <v>11</v>
      </c>
      <c r="X61" s="570"/>
      <c r="Y61" s="570">
        <f>Y47+Y60</f>
        <v>5</v>
      </c>
      <c r="Z61" s="570"/>
      <c r="AA61" s="570">
        <f>AA47+AA60</f>
        <v>12</v>
      </c>
      <c r="AB61" s="570"/>
      <c r="AC61" s="578">
        <f>AC47+AC60</f>
        <v>65</v>
      </c>
      <c r="AD61" s="578"/>
      <c r="AE61" s="570">
        <f>AE47+AE60</f>
        <v>1950</v>
      </c>
      <c r="AF61" s="570"/>
      <c r="AG61" s="570">
        <f>AG47+AG60</f>
        <v>603</v>
      </c>
      <c r="AH61" s="570"/>
      <c r="AI61" s="570">
        <f>AI47+AI60</f>
        <v>207</v>
      </c>
      <c r="AJ61" s="570"/>
      <c r="AK61" s="570">
        <f>AK47+AK60</f>
        <v>396</v>
      </c>
      <c r="AL61" s="570"/>
      <c r="AM61" s="570"/>
      <c r="AN61" s="570"/>
      <c r="AO61" s="570">
        <f>AO60+AO47</f>
        <v>1347</v>
      </c>
      <c r="AP61" s="570"/>
      <c r="AQ61" s="299">
        <f>AQ47+AQ60</f>
        <v>26.5</v>
      </c>
      <c r="AR61" s="300"/>
      <c r="AS61" s="300"/>
      <c r="AT61" s="301"/>
      <c r="AU61" s="299">
        <f>AU47+AU60</f>
        <v>7</v>
      </c>
      <c r="AV61" s="300"/>
      <c r="AW61" s="300"/>
      <c r="AX61" s="301"/>
      <c r="AY61" s="299"/>
      <c r="AZ61" s="300"/>
      <c r="BA61" s="300"/>
      <c r="BB61" s="301"/>
      <c r="BC61" s="299"/>
      <c r="BD61" s="300"/>
      <c r="BE61" s="300"/>
      <c r="BF61" s="301"/>
      <c r="BH61" s="150"/>
      <c r="BI61" s="8"/>
      <c r="BJ61" s="8"/>
    </row>
    <row r="62" spans="4:62" s="9" customFormat="1" ht="24" customHeight="1" thickBot="1">
      <c r="D62" s="583" t="s">
        <v>110</v>
      </c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6"/>
      <c r="BG62" s="7"/>
      <c r="BH62" s="151"/>
      <c r="BI62" s="10"/>
      <c r="BJ62" s="10"/>
    </row>
    <row r="63" spans="4:62" s="7" customFormat="1" ht="24.75" customHeight="1" thickBot="1">
      <c r="D63" s="322" t="s">
        <v>111</v>
      </c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4"/>
      <c r="V63" s="324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5"/>
      <c r="BH63" s="151"/>
      <c r="BI63" s="8"/>
      <c r="BJ63" s="8"/>
    </row>
    <row r="64" spans="4:62" s="7" customFormat="1" ht="68.25" customHeight="1">
      <c r="D64" s="290" t="s">
        <v>112</v>
      </c>
      <c r="E64" s="291"/>
      <c r="F64" s="292"/>
      <c r="G64" s="593" t="s">
        <v>158</v>
      </c>
      <c r="H64" s="594"/>
      <c r="I64" s="594"/>
      <c r="J64" s="594"/>
      <c r="K64" s="594"/>
      <c r="L64" s="594"/>
      <c r="M64" s="594"/>
      <c r="N64" s="594"/>
      <c r="O64" s="594"/>
      <c r="P64" s="594"/>
      <c r="Q64" s="594"/>
      <c r="R64" s="594"/>
      <c r="S64" s="594"/>
      <c r="T64" s="595"/>
      <c r="U64" s="584"/>
      <c r="V64" s="584"/>
      <c r="W64" s="540">
        <v>2</v>
      </c>
      <c r="X64" s="540"/>
      <c r="Y64" s="540">
        <v>2</v>
      </c>
      <c r="Z64" s="540"/>
      <c r="AA64" s="540">
        <v>2</v>
      </c>
      <c r="AB64" s="540"/>
      <c r="AC64" s="540">
        <v>4</v>
      </c>
      <c r="AD64" s="540"/>
      <c r="AE64" s="540">
        <f aca="true" t="shared" si="4" ref="AE64:AE69">AC64*30</f>
        <v>120</v>
      </c>
      <c r="AF64" s="540"/>
      <c r="AG64" s="540">
        <f aca="true" t="shared" si="5" ref="AG64:AG69">AI64+AK64</f>
        <v>54</v>
      </c>
      <c r="AH64" s="540"/>
      <c r="AI64" s="540">
        <v>18</v>
      </c>
      <c r="AJ64" s="540"/>
      <c r="AK64" s="540">
        <v>36</v>
      </c>
      <c r="AL64" s="540"/>
      <c r="AM64" s="540"/>
      <c r="AN64" s="540"/>
      <c r="AO64" s="540">
        <f aca="true" t="shared" si="6" ref="AO64:AO69">AE64-AG64</f>
        <v>66</v>
      </c>
      <c r="AP64" s="540"/>
      <c r="AQ64" s="540"/>
      <c r="AR64" s="540"/>
      <c r="AS64" s="540"/>
      <c r="AT64" s="540"/>
      <c r="AU64" s="540">
        <f aca="true" t="shared" si="7" ref="AU64:AU69">AG64/18</f>
        <v>3</v>
      </c>
      <c r="AV64" s="540"/>
      <c r="AW64" s="540"/>
      <c r="AX64" s="540"/>
      <c r="AY64" s="540"/>
      <c r="AZ64" s="540"/>
      <c r="BA64" s="540"/>
      <c r="BB64" s="540"/>
      <c r="BC64" s="584"/>
      <c r="BD64" s="584"/>
      <c r="BE64" s="584"/>
      <c r="BF64" s="584"/>
      <c r="BH64" s="145"/>
      <c r="BI64" s="8"/>
      <c r="BJ64" s="8"/>
    </row>
    <row r="65" spans="4:62" s="7" customFormat="1" ht="57.75" customHeight="1">
      <c r="D65" s="290" t="s">
        <v>113</v>
      </c>
      <c r="E65" s="291"/>
      <c r="F65" s="292"/>
      <c r="G65" s="593" t="s">
        <v>159</v>
      </c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5"/>
      <c r="U65" s="540"/>
      <c r="V65" s="540"/>
      <c r="W65" s="540">
        <v>2</v>
      </c>
      <c r="X65" s="540"/>
      <c r="Y65" s="540">
        <v>2</v>
      </c>
      <c r="Z65" s="540"/>
      <c r="AA65" s="540">
        <v>2</v>
      </c>
      <c r="AB65" s="540"/>
      <c r="AC65" s="540">
        <v>4</v>
      </c>
      <c r="AD65" s="540"/>
      <c r="AE65" s="540">
        <f t="shared" si="4"/>
        <v>120</v>
      </c>
      <c r="AF65" s="540"/>
      <c r="AG65" s="540">
        <f t="shared" si="5"/>
        <v>54</v>
      </c>
      <c r="AH65" s="540"/>
      <c r="AI65" s="540">
        <v>18</v>
      </c>
      <c r="AJ65" s="540"/>
      <c r="AK65" s="540">
        <v>36</v>
      </c>
      <c r="AL65" s="540"/>
      <c r="AM65" s="540"/>
      <c r="AN65" s="540"/>
      <c r="AO65" s="540">
        <f t="shared" si="6"/>
        <v>66</v>
      </c>
      <c r="AP65" s="540"/>
      <c r="AQ65" s="540"/>
      <c r="AR65" s="540"/>
      <c r="AS65" s="540"/>
      <c r="AT65" s="540"/>
      <c r="AU65" s="540">
        <f t="shared" si="7"/>
        <v>3</v>
      </c>
      <c r="AV65" s="540"/>
      <c r="AW65" s="540"/>
      <c r="AX65" s="540"/>
      <c r="AY65" s="540"/>
      <c r="AZ65" s="540"/>
      <c r="BA65" s="540"/>
      <c r="BB65" s="540"/>
      <c r="BC65" s="584"/>
      <c r="BD65" s="584"/>
      <c r="BE65" s="584"/>
      <c r="BF65" s="584"/>
      <c r="BH65" s="145"/>
      <c r="BI65" s="8"/>
      <c r="BJ65" s="8"/>
    </row>
    <row r="66" spans="4:62" s="7" customFormat="1" ht="45.75" customHeight="1">
      <c r="D66" s="290" t="s">
        <v>63</v>
      </c>
      <c r="E66" s="291"/>
      <c r="F66" s="292"/>
      <c r="G66" s="593" t="s">
        <v>160</v>
      </c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5"/>
      <c r="U66" s="584"/>
      <c r="V66" s="584"/>
      <c r="W66" s="540">
        <v>2</v>
      </c>
      <c r="X66" s="540"/>
      <c r="Y66" s="540"/>
      <c r="Z66" s="540"/>
      <c r="AA66" s="540">
        <v>2</v>
      </c>
      <c r="AB66" s="540"/>
      <c r="AC66" s="540">
        <v>4</v>
      </c>
      <c r="AD66" s="540"/>
      <c r="AE66" s="540">
        <f t="shared" si="4"/>
        <v>120</v>
      </c>
      <c r="AF66" s="540"/>
      <c r="AG66" s="540">
        <f t="shared" si="5"/>
        <v>54</v>
      </c>
      <c r="AH66" s="540"/>
      <c r="AI66" s="540">
        <v>18</v>
      </c>
      <c r="AJ66" s="540"/>
      <c r="AK66" s="540">
        <v>36</v>
      </c>
      <c r="AL66" s="540"/>
      <c r="AM66" s="540"/>
      <c r="AN66" s="540"/>
      <c r="AO66" s="540">
        <f t="shared" si="6"/>
        <v>66</v>
      </c>
      <c r="AP66" s="540"/>
      <c r="AQ66" s="540"/>
      <c r="AR66" s="540"/>
      <c r="AS66" s="540"/>
      <c r="AT66" s="540"/>
      <c r="AU66" s="540">
        <f t="shared" si="7"/>
        <v>3</v>
      </c>
      <c r="AV66" s="540"/>
      <c r="AW66" s="540"/>
      <c r="AX66" s="540"/>
      <c r="AY66" s="540"/>
      <c r="AZ66" s="540"/>
      <c r="BA66" s="540"/>
      <c r="BB66" s="540"/>
      <c r="BC66" s="584"/>
      <c r="BD66" s="584"/>
      <c r="BE66" s="584"/>
      <c r="BF66" s="584"/>
      <c r="BH66" s="145"/>
      <c r="BI66" s="8"/>
      <c r="BJ66" s="8"/>
    </row>
    <row r="67" spans="4:62" s="7" customFormat="1" ht="43.5" customHeight="1">
      <c r="D67" s="290" t="s">
        <v>64</v>
      </c>
      <c r="E67" s="291"/>
      <c r="F67" s="292"/>
      <c r="G67" s="593" t="s">
        <v>161</v>
      </c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5"/>
      <c r="U67" s="540">
        <v>2</v>
      </c>
      <c r="V67" s="540"/>
      <c r="W67" s="540"/>
      <c r="X67" s="540"/>
      <c r="Y67" s="540">
        <v>2</v>
      </c>
      <c r="Z67" s="540"/>
      <c r="AA67" s="540">
        <v>2</v>
      </c>
      <c r="AB67" s="540"/>
      <c r="AC67" s="540">
        <v>4.5</v>
      </c>
      <c r="AD67" s="540"/>
      <c r="AE67" s="540">
        <f t="shared" si="4"/>
        <v>135</v>
      </c>
      <c r="AF67" s="540"/>
      <c r="AG67" s="540">
        <f t="shared" si="5"/>
        <v>54</v>
      </c>
      <c r="AH67" s="540"/>
      <c r="AI67" s="540">
        <v>18</v>
      </c>
      <c r="AJ67" s="540"/>
      <c r="AK67" s="540">
        <v>36</v>
      </c>
      <c r="AL67" s="540"/>
      <c r="AM67" s="540"/>
      <c r="AN67" s="540"/>
      <c r="AO67" s="540">
        <f t="shared" si="6"/>
        <v>81</v>
      </c>
      <c r="AP67" s="540"/>
      <c r="AQ67" s="540"/>
      <c r="AR67" s="540"/>
      <c r="AS67" s="540"/>
      <c r="AT67" s="540"/>
      <c r="AU67" s="540">
        <f t="shared" si="7"/>
        <v>3</v>
      </c>
      <c r="AV67" s="540"/>
      <c r="AW67" s="540"/>
      <c r="AX67" s="540"/>
      <c r="AY67" s="540"/>
      <c r="AZ67" s="540"/>
      <c r="BA67" s="540"/>
      <c r="BB67" s="540"/>
      <c r="BC67" s="584"/>
      <c r="BD67" s="584"/>
      <c r="BE67" s="584"/>
      <c r="BF67" s="584"/>
      <c r="BH67" s="145"/>
      <c r="BI67" s="8"/>
      <c r="BJ67" s="8"/>
    </row>
    <row r="68" spans="4:62" s="7" customFormat="1" ht="59.25" customHeight="1">
      <c r="D68" s="290" t="s">
        <v>65</v>
      </c>
      <c r="E68" s="291"/>
      <c r="F68" s="292"/>
      <c r="G68" s="593" t="s">
        <v>162</v>
      </c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5"/>
      <c r="U68" s="584"/>
      <c r="V68" s="584"/>
      <c r="W68" s="540">
        <v>2</v>
      </c>
      <c r="X68" s="540"/>
      <c r="Y68" s="540">
        <v>2</v>
      </c>
      <c r="Z68" s="540"/>
      <c r="AA68" s="540">
        <v>2</v>
      </c>
      <c r="AB68" s="540"/>
      <c r="AC68" s="540">
        <v>4</v>
      </c>
      <c r="AD68" s="540"/>
      <c r="AE68" s="540">
        <f t="shared" si="4"/>
        <v>120</v>
      </c>
      <c r="AF68" s="540"/>
      <c r="AG68" s="540">
        <f t="shared" si="5"/>
        <v>54</v>
      </c>
      <c r="AH68" s="540"/>
      <c r="AI68" s="540">
        <v>36</v>
      </c>
      <c r="AJ68" s="540"/>
      <c r="AK68" s="540">
        <v>18</v>
      </c>
      <c r="AL68" s="540"/>
      <c r="AM68" s="540"/>
      <c r="AN68" s="540"/>
      <c r="AO68" s="540">
        <f t="shared" si="6"/>
        <v>66</v>
      </c>
      <c r="AP68" s="540"/>
      <c r="AQ68" s="540"/>
      <c r="AR68" s="540"/>
      <c r="AS68" s="540"/>
      <c r="AT68" s="540"/>
      <c r="AU68" s="540">
        <f t="shared" si="7"/>
        <v>3</v>
      </c>
      <c r="AV68" s="540"/>
      <c r="AW68" s="540"/>
      <c r="AX68" s="540"/>
      <c r="AY68" s="540"/>
      <c r="AZ68" s="540"/>
      <c r="BA68" s="540"/>
      <c r="BB68" s="540"/>
      <c r="BC68" s="584"/>
      <c r="BD68" s="584"/>
      <c r="BE68" s="584"/>
      <c r="BF68" s="584"/>
      <c r="BH68" s="145"/>
      <c r="BI68" s="8"/>
      <c r="BJ68" s="8"/>
    </row>
    <row r="69" spans="4:62" s="7" customFormat="1" ht="51" customHeight="1" thickBot="1">
      <c r="D69" s="552" t="s">
        <v>66</v>
      </c>
      <c r="E69" s="553"/>
      <c r="F69" s="554"/>
      <c r="G69" s="596" t="s">
        <v>163</v>
      </c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597"/>
      <c r="T69" s="598"/>
      <c r="U69" s="599">
        <v>2</v>
      </c>
      <c r="V69" s="599"/>
      <c r="W69" s="599"/>
      <c r="X69" s="599"/>
      <c r="Y69" s="599">
        <v>2</v>
      </c>
      <c r="Z69" s="599"/>
      <c r="AA69" s="599">
        <v>2</v>
      </c>
      <c r="AB69" s="599"/>
      <c r="AC69" s="599">
        <v>4.5</v>
      </c>
      <c r="AD69" s="599"/>
      <c r="AE69" s="599">
        <f t="shared" si="4"/>
        <v>135</v>
      </c>
      <c r="AF69" s="599"/>
      <c r="AG69" s="599">
        <f t="shared" si="5"/>
        <v>54</v>
      </c>
      <c r="AH69" s="599"/>
      <c r="AI69" s="599">
        <v>36</v>
      </c>
      <c r="AJ69" s="599"/>
      <c r="AK69" s="599">
        <v>18</v>
      </c>
      <c r="AL69" s="599"/>
      <c r="AM69" s="599"/>
      <c r="AN69" s="599"/>
      <c r="AO69" s="599">
        <f t="shared" si="6"/>
        <v>81</v>
      </c>
      <c r="AP69" s="599"/>
      <c r="AQ69" s="599"/>
      <c r="AR69" s="599"/>
      <c r="AS69" s="599"/>
      <c r="AT69" s="599"/>
      <c r="AU69" s="599">
        <f t="shared" si="7"/>
        <v>3</v>
      </c>
      <c r="AV69" s="599"/>
      <c r="AW69" s="599"/>
      <c r="AX69" s="599"/>
      <c r="AY69" s="599"/>
      <c r="AZ69" s="599"/>
      <c r="BA69" s="599"/>
      <c r="BB69" s="599"/>
      <c r="BC69" s="628"/>
      <c r="BD69" s="628"/>
      <c r="BE69" s="628"/>
      <c r="BF69" s="628"/>
      <c r="BH69" s="145"/>
      <c r="BI69" s="8"/>
      <c r="BJ69" s="8"/>
    </row>
    <row r="70" spans="4:62" s="7" customFormat="1" ht="24.75" customHeight="1" thickBot="1">
      <c r="D70" s="590" t="s">
        <v>114</v>
      </c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2"/>
      <c r="U70" s="299">
        <v>2</v>
      </c>
      <c r="V70" s="301"/>
      <c r="W70" s="299">
        <v>4</v>
      </c>
      <c r="X70" s="301"/>
      <c r="Y70" s="299">
        <v>5</v>
      </c>
      <c r="Z70" s="301"/>
      <c r="AA70" s="299">
        <v>6</v>
      </c>
      <c r="AB70" s="301"/>
      <c r="AC70" s="299">
        <f>SUM(AC64:AD69)</f>
        <v>25</v>
      </c>
      <c r="AD70" s="301"/>
      <c r="AE70" s="299">
        <f>SUM(AE64:AF69)</f>
        <v>750</v>
      </c>
      <c r="AF70" s="301"/>
      <c r="AG70" s="299">
        <f>SUM(AG64:AH69)</f>
        <v>324</v>
      </c>
      <c r="AH70" s="301"/>
      <c r="AI70" s="299">
        <f>SUM(AI64:AJ69)</f>
        <v>144</v>
      </c>
      <c r="AJ70" s="301"/>
      <c r="AK70" s="299">
        <f>SUM(AK64:AL69)</f>
        <v>180</v>
      </c>
      <c r="AL70" s="301"/>
      <c r="AM70" s="299"/>
      <c r="AN70" s="301"/>
      <c r="AO70" s="299">
        <f>SUM(AO64:AP69)</f>
        <v>426</v>
      </c>
      <c r="AP70" s="301"/>
      <c r="AQ70" s="629"/>
      <c r="AR70" s="630"/>
      <c r="AS70" s="630"/>
      <c r="AT70" s="631"/>
      <c r="AU70" s="299">
        <f>SUM(AU64:AX69)</f>
        <v>18</v>
      </c>
      <c r="AV70" s="300"/>
      <c r="AW70" s="300"/>
      <c r="AX70" s="301"/>
      <c r="AY70" s="629"/>
      <c r="AZ70" s="630"/>
      <c r="BA70" s="630"/>
      <c r="BB70" s="631"/>
      <c r="BC70" s="640"/>
      <c r="BD70" s="641"/>
      <c r="BE70" s="641"/>
      <c r="BF70" s="642"/>
      <c r="BH70" s="145"/>
      <c r="BI70" s="8"/>
      <c r="BJ70" s="8"/>
    </row>
    <row r="71" spans="4:62" s="7" customFormat="1" ht="24.75" customHeight="1" thickBot="1">
      <c r="D71" s="585" t="s">
        <v>115</v>
      </c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7"/>
      <c r="U71" s="588">
        <v>2</v>
      </c>
      <c r="V71" s="589"/>
      <c r="W71" s="588">
        <f>W70</f>
        <v>4</v>
      </c>
      <c r="X71" s="589"/>
      <c r="Y71" s="588">
        <f>Y70</f>
        <v>5</v>
      </c>
      <c r="Z71" s="589"/>
      <c r="AA71" s="588">
        <f>AA70</f>
        <v>6</v>
      </c>
      <c r="AB71" s="589"/>
      <c r="AC71" s="588">
        <f>AC70</f>
        <v>25</v>
      </c>
      <c r="AD71" s="589"/>
      <c r="AE71" s="588">
        <f>AE70</f>
        <v>750</v>
      </c>
      <c r="AF71" s="589"/>
      <c r="AG71" s="588">
        <f>AG70</f>
        <v>324</v>
      </c>
      <c r="AH71" s="589"/>
      <c r="AI71" s="588">
        <f>AI70</f>
        <v>144</v>
      </c>
      <c r="AJ71" s="589"/>
      <c r="AK71" s="588">
        <f>AK70</f>
        <v>180</v>
      </c>
      <c r="AL71" s="589"/>
      <c r="AM71" s="588"/>
      <c r="AN71" s="589"/>
      <c r="AO71" s="588">
        <f>AO70</f>
        <v>426</v>
      </c>
      <c r="AP71" s="589"/>
      <c r="AQ71" s="611"/>
      <c r="AR71" s="612"/>
      <c r="AS71" s="612"/>
      <c r="AT71" s="613"/>
      <c r="AU71" s="611">
        <f>AU70</f>
        <v>18</v>
      </c>
      <c r="AV71" s="612"/>
      <c r="AW71" s="612"/>
      <c r="AX71" s="613"/>
      <c r="AY71" s="611"/>
      <c r="AZ71" s="612"/>
      <c r="BA71" s="612"/>
      <c r="BB71" s="613"/>
      <c r="BC71" s="637"/>
      <c r="BD71" s="638"/>
      <c r="BE71" s="638"/>
      <c r="BF71" s="639"/>
      <c r="BH71" s="8"/>
      <c r="BI71" s="8"/>
      <c r="BJ71" s="8"/>
    </row>
    <row r="72" spans="4:62" s="67" customFormat="1" ht="25.5" customHeight="1" thickBot="1">
      <c r="D72" s="355" t="s">
        <v>116</v>
      </c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4"/>
      <c r="Q72" s="644"/>
      <c r="R72" s="644"/>
      <c r="S72" s="644"/>
      <c r="T72" s="645"/>
      <c r="U72" s="623">
        <f>U61+U71</f>
        <v>6</v>
      </c>
      <c r="V72" s="623"/>
      <c r="W72" s="600">
        <f>W61+W71</f>
        <v>15</v>
      </c>
      <c r="X72" s="600"/>
      <c r="Y72" s="600">
        <f>Y61+Y71</f>
        <v>10</v>
      </c>
      <c r="Z72" s="600"/>
      <c r="AA72" s="600">
        <f>AA61+AA71</f>
        <v>18</v>
      </c>
      <c r="AB72" s="600"/>
      <c r="AC72" s="632">
        <f>AC61+AC71</f>
        <v>90</v>
      </c>
      <c r="AD72" s="632"/>
      <c r="AE72" s="600">
        <f>AE61+AE71</f>
        <v>2700</v>
      </c>
      <c r="AF72" s="600"/>
      <c r="AG72" s="600">
        <f>AG61+AG71</f>
        <v>927</v>
      </c>
      <c r="AH72" s="600"/>
      <c r="AI72" s="600">
        <f>AI61+AI71</f>
        <v>351</v>
      </c>
      <c r="AJ72" s="600"/>
      <c r="AK72" s="600">
        <f>AK61+AK71</f>
        <v>576</v>
      </c>
      <c r="AL72" s="600"/>
      <c r="AM72" s="600"/>
      <c r="AN72" s="600"/>
      <c r="AO72" s="600">
        <f>AO61+AO71</f>
        <v>1773</v>
      </c>
      <c r="AP72" s="600"/>
      <c r="AQ72" s="608">
        <f>AQ71+AQ61</f>
        <v>26.5</v>
      </c>
      <c r="AR72" s="609"/>
      <c r="AS72" s="609"/>
      <c r="AT72" s="610"/>
      <c r="AU72" s="608">
        <f>AU71+AU61</f>
        <v>25</v>
      </c>
      <c r="AV72" s="609"/>
      <c r="AW72" s="609"/>
      <c r="AX72" s="610"/>
      <c r="AY72" s="608"/>
      <c r="AZ72" s="609"/>
      <c r="BA72" s="609"/>
      <c r="BB72" s="610"/>
      <c r="BC72" s="601"/>
      <c r="BD72" s="602"/>
      <c r="BE72" s="602"/>
      <c r="BF72" s="603"/>
      <c r="BH72" s="68"/>
      <c r="BI72" s="68"/>
      <c r="BJ72" s="68"/>
    </row>
    <row r="73" spans="8:62" s="11" customFormat="1" ht="25.5" customHeight="1" thickBot="1">
      <c r="H73" s="152"/>
      <c r="I73" s="152"/>
      <c r="J73" s="153"/>
      <c r="K73" s="154"/>
      <c r="L73" s="154"/>
      <c r="M73" s="154"/>
      <c r="N73" s="154"/>
      <c r="O73" s="154"/>
      <c r="P73" s="154"/>
      <c r="Q73" s="154"/>
      <c r="R73" s="154"/>
      <c r="S73" s="154"/>
      <c r="T73" s="155"/>
      <c r="U73" s="605" t="s">
        <v>46</v>
      </c>
      <c r="V73" s="606"/>
      <c r="W73" s="606"/>
      <c r="X73" s="606"/>
      <c r="Y73" s="606"/>
      <c r="Z73" s="606"/>
      <c r="AA73" s="606"/>
      <c r="AB73" s="606"/>
      <c r="AC73" s="606"/>
      <c r="AD73" s="606"/>
      <c r="AE73" s="606"/>
      <c r="AF73" s="606"/>
      <c r="AG73" s="606"/>
      <c r="AH73" s="606"/>
      <c r="AI73" s="606"/>
      <c r="AJ73" s="606"/>
      <c r="AK73" s="606"/>
      <c r="AL73" s="606"/>
      <c r="AM73" s="606"/>
      <c r="AN73" s="606"/>
      <c r="AO73" s="606"/>
      <c r="AP73" s="607"/>
      <c r="AQ73" s="601">
        <v>3</v>
      </c>
      <c r="AR73" s="602"/>
      <c r="AS73" s="602"/>
      <c r="AT73" s="603"/>
      <c r="AU73" s="601">
        <v>3</v>
      </c>
      <c r="AV73" s="602"/>
      <c r="AW73" s="602"/>
      <c r="AX73" s="603"/>
      <c r="AY73" s="617"/>
      <c r="AZ73" s="602"/>
      <c r="BA73" s="602"/>
      <c r="BB73" s="618"/>
      <c r="BC73" s="614"/>
      <c r="BD73" s="615"/>
      <c r="BE73" s="615"/>
      <c r="BF73" s="616"/>
      <c r="BH73" s="69"/>
      <c r="BI73" s="69"/>
      <c r="BJ73" s="69"/>
    </row>
    <row r="74" spans="3:62" s="11" customFormat="1" ht="24" customHeight="1" thickBot="1">
      <c r="C74" s="70"/>
      <c r="D74" s="152"/>
      <c r="E74" s="604"/>
      <c r="F74" s="604"/>
      <c r="G74" s="152"/>
      <c r="I74" s="152"/>
      <c r="J74" s="153"/>
      <c r="K74" s="154"/>
      <c r="L74" s="154"/>
      <c r="M74" s="154"/>
      <c r="N74" s="154"/>
      <c r="O74" s="154"/>
      <c r="P74" s="154"/>
      <c r="Q74" s="154"/>
      <c r="R74" s="154"/>
      <c r="S74" s="154"/>
      <c r="T74" s="155"/>
      <c r="U74" s="605" t="s">
        <v>47</v>
      </c>
      <c r="V74" s="606"/>
      <c r="W74" s="606"/>
      <c r="X74" s="606"/>
      <c r="Y74" s="606"/>
      <c r="Z74" s="606"/>
      <c r="AA74" s="606"/>
      <c r="AB74" s="606"/>
      <c r="AC74" s="606"/>
      <c r="AD74" s="606"/>
      <c r="AE74" s="606"/>
      <c r="AF74" s="606"/>
      <c r="AG74" s="606"/>
      <c r="AH74" s="606"/>
      <c r="AI74" s="606"/>
      <c r="AJ74" s="606"/>
      <c r="AK74" s="606"/>
      <c r="AL74" s="606"/>
      <c r="AM74" s="606"/>
      <c r="AN74" s="606"/>
      <c r="AO74" s="606"/>
      <c r="AP74" s="607"/>
      <c r="AQ74" s="601">
        <v>7</v>
      </c>
      <c r="AR74" s="602"/>
      <c r="AS74" s="602"/>
      <c r="AT74" s="603"/>
      <c r="AU74" s="601">
        <v>7</v>
      </c>
      <c r="AV74" s="602"/>
      <c r="AW74" s="602"/>
      <c r="AX74" s="603"/>
      <c r="AY74" s="601">
        <v>1</v>
      </c>
      <c r="AZ74" s="602"/>
      <c r="BA74" s="602"/>
      <c r="BB74" s="603"/>
      <c r="BC74" s="614"/>
      <c r="BD74" s="615"/>
      <c r="BE74" s="615"/>
      <c r="BF74" s="616"/>
      <c r="BH74" s="69"/>
      <c r="BI74" s="69"/>
      <c r="BJ74" s="69"/>
    </row>
    <row r="75" spans="3:62" s="11" customFormat="1" ht="22.5" customHeight="1" thickBot="1">
      <c r="C75" s="70"/>
      <c r="D75" s="152"/>
      <c r="E75" s="604"/>
      <c r="F75" s="604"/>
      <c r="G75" s="152"/>
      <c r="I75" s="152"/>
      <c r="J75" s="153"/>
      <c r="K75" s="154"/>
      <c r="L75" s="154"/>
      <c r="M75" s="154"/>
      <c r="N75" s="154"/>
      <c r="O75" s="154"/>
      <c r="P75" s="154"/>
      <c r="Q75" s="154"/>
      <c r="R75" s="154"/>
      <c r="S75" s="154"/>
      <c r="T75" s="155"/>
      <c r="U75" s="605" t="s">
        <v>48</v>
      </c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  <c r="AJ75" s="606"/>
      <c r="AK75" s="606"/>
      <c r="AL75" s="606"/>
      <c r="AM75" s="606"/>
      <c r="AN75" s="606"/>
      <c r="AO75" s="606"/>
      <c r="AP75" s="607"/>
      <c r="AQ75" s="601"/>
      <c r="AR75" s="602"/>
      <c r="AS75" s="602"/>
      <c r="AT75" s="603"/>
      <c r="AU75" s="601"/>
      <c r="AV75" s="602"/>
      <c r="AW75" s="602"/>
      <c r="AX75" s="603"/>
      <c r="AY75" s="601"/>
      <c r="AZ75" s="602"/>
      <c r="BA75" s="602"/>
      <c r="BB75" s="603"/>
      <c r="BC75" s="601"/>
      <c r="BD75" s="602"/>
      <c r="BE75" s="602"/>
      <c r="BF75" s="603"/>
      <c r="BH75" s="69"/>
      <c r="BI75" s="69"/>
      <c r="BJ75" s="69"/>
    </row>
    <row r="76" spans="3:62" s="12" customFormat="1" ht="25.5" customHeight="1" thickBot="1">
      <c r="C76" s="156"/>
      <c r="D76" s="152"/>
      <c r="E76" s="604"/>
      <c r="F76" s="604"/>
      <c r="G76" s="152"/>
      <c r="I76" s="152"/>
      <c r="J76" s="153"/>
      <c r="K76" s="154"/>
      <c r="L76" s="154"/>
      <c r="M76" s="154"/>
      <c r="N76" s="154"/>
      <c r="O76" s="154"/>
      <c r="P76" s="154"/>
      <c r="Q76" s="154"/>
      <c r="R76" s="154"/>
      <c r="S76" s="154"/>
      <c r="T76" s="155"/>
      <c r="U76" s="605" t="s">
        <v>49</v>
      </c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6"/>
      <c r="AL76" s="606"/>
      <c r="AM76" s="606"/>
      <c r="AN76" s="606"/>
      <c r="AO76" s="606"/>
      <c r="AP76" s="607"/>
      <c r="AQ76" s="601"/>
      <c r="AR76" s="602"/>
      <c r="AS76" s="602"/>
      <c r="AT76" s="603"/>
      <c r="AU76" s="601">
        <v>1</v>
      </c>
      <c r="AV76" s="602"/>
      <c r="AW76" s="602"/>
      <c r="AX76" s="603"/>
      <c r="AY76" s="601"/>
      <c r="AZ76" s="602"/>
      <c r="BA76" s="602"/>
      <c r="BB76" s="603"/>
      <c r="BC76" s="601"/>
      <c r="BD76" s="602"/>
      <c r="BE76" s="602"/>
      <c r="BF76" s="603"/>
      <c r="BG76" s="69"/>
      <c r="BH76" s="69"/>
      <c r="BI76" s="69"/>
      <c r="BJ76" s="69"/>
    </row>
    <row r="77" spans="3:62" s="12" customFormat="1" ht="25.5" customHeight="1">
      <c r="C77" s="156"/>
      <c r="D77" s="152"/>
      <c r="E77" s="604"/>
      <c r="F77" s="604"/>
      <c r="G77" s="152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69"/>
      <c r="BH77" s="69"/>
      <c r="BI77" s="69"/>
      <c r="BJ77" s="69"/>
    </row>
    <row r="78" spans="3:62" s="12" customFormat="1" ht="25.5" customHeight="1">
      <c r="C78" s="156"/>
      <c r="D78" s="152"/>
      <c r="E78" s="604"/>
      <c r="F78" s="604"/>
      <c r="G78" s="152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71"/>
      <c r="V78" s="71"/>
      <c r="W78" s="159"/>
      <c r="X78" s="159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69"/>
      <c r="BH78" s="69"/>
      <c r="BI78" s="69"/>
      <c r="BJ78" s="69"/>
    </row>
    <row r="79" spans="7:58" s="267" customFormat="1" ht="28.5" customHeight="1">
      <c r="G79" s="643" t="s">
        <v>117</v>
      </c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  <c r="AQ79" s="643"/>
      <c r="AR79" s="643"/>
      <c r="AS79" s="643"/>
      <c r="AT79" s="643"/>
      <c r="AU79" s="643"/>
      <c r="AV79" s="643"/>
      <c r="AW79" s="643"/>
      <c r="AX79" s="643"/>
      <c r="AY79" s="643"/>
      <c r="AZ79" s="643"/>
      <c r="BA79" s="643"/>
      <c r="BB79" s="643"/>
      <c r="BC79" s="643"/>
      <c r="BD79" s="643"/>
      <c r="BE79" s="643"/>
      <c r="BF79" s="643"/>
    </row>
    <row r="80" spans="3:60" s="12" customFormat="1" ht="25.5" customHeight="1">
      <c r="C80" s="162"/>
      <c r="G80" s="163"/>
      <c r="H80" s="163"/>
      <c r="I80" s="163"/>
      <c r="J80" s="164" t="s">
        <v>118</v>
      </c>
      <c r="K80" s="164"/>
      <c r="L80" s="164"/>
      <c r="M80" s="164"/>
      <c r="N80" s="164"/>
      <c r="O80" s="164"/>
      <c r="P80" s="164"/>
      <c r="Q80" s="164"/>
      <c r="R80" s="164"/>
      <c r="S80" s="165"/>
      <c r="T80" s="165"/>
      <c r="U80" s="165"/>
      <c r="V80" s="166"/>
      <c r="W80" s="167"/>
      <c r="X80" s="168"/>
      <c r="Y80" s="168"/>
      <c r="Z80" s="169" t="s">
        <v>3</v>
      </c>
      <c r="AA80" s="621" t="s">
        <v>137</v>
      </c>
      <c r="AB80" s="621"/>
      <c r="AC80" s="621"/>
      <c r="AD80" s="621"/>
      <c r="AE80" s="621"/>
      <c r="AF80" s="621"/>
      <c r="AG80" s="169" t="s">
        <v>3</v>
      </c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48"/>
      <c r="BH80" s="148"/>
    </row>
    <row r="81" spans="4:62" s="12" customFormat="1" ht="19.5" customHeight="1">
      <c r="D81" s="170"/>
      <c r="E81" s="171"/>
      <c r="F81" s="171"/>
      <c r="G81" s="172"/>
      <c r="H81" s="172"/>
      <c r="I81" s="172"/>
      <c r="J81" s="173"/>
      <c r="K81" s="173"/>
      <c r="L81" s="174"/>
      <c r="M81" s="175"/>
      <c r="N81" s="175"/>
      <c r="O81" s="175"/>
      <c r="P81" s="176"/>
      <c r="Q81" s="636"/>
      <c r="R81" s="636"/>
      <c r="S81" s="636"/>
      <c r="T81" s="636"/>
      <c r="U81" s="177"/>
      <c r="V81" s="175"/>
      <c r="W81" s="175"/>
      <c r="X81" s="175"/>
      <c r="Y81" s="175"/>
      <c r="Z81" s="626"/>
      <c r="AA81" s="626"/>
      <c r="AB81" s="626"/>
      <c r="AC81" s="626"/>
      <c r="AD81" s="626"/>
      <c r="AE81" s="626"/>
      <c r="AF81" s="626"/>
      <c r="AG81" s="179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1"/>
      <c r="BH81" s="181"/>
      <c r="BI81" s="182"/>
      <c r="BJ81" s="182"/>
    </row>
    <row r="82" spans="4:62" s="12" customFormat="1" ht="27" customHeight="1">
      <c r="D82" s="183"/>
      <c r="E82" s="184"/>
      <c r="F82" s="184"/>
      <c r="G82" s="170"/>
      <c r="H82" s="171"/>
      <c r="I82" s="171"/>
      <c r="J82" s="164" t="s">
        <v>119</v>
      </c>
      <c r="K82" s="164"/>
      <c r="L82" s="164"/>
      <c r="M82" s="164"/>
      <c r="N82" s="164"/>
      <c r="O82" s="164"/>
      <c r="P82" s="164"/>
      <c r="Q82" s="164"/>
      <c r="R82" s="164"/>
      <c r="S82" s="165"/>
      <c r="T82" s="165"/>
      <c r="U82" s="165"/>
      <c r="V82" s="166"/>
      <c r="W82" s="167"/>
      <c r="X82" s="168"/>
      <c r="Y82" s="168"/>
      <c r="Z82" s="169" t="s">
        <v>3</v>
      </c>
      <c r="AA82" s="621" t="s">
        <v>137</v>
      </c>
      <c r="AB82" s="621"/>
      <c r="AC82" s="621"/>
      <c r="AD82" s="621"/>
      <c r="AE82" s="621"/>
      <c r="AF82" s="621"/>
      <c r="AG82" s="169" t="s">
        <v>3</v>
      </c>
      <c r="AH82" s="185"/>
      <c r="AI82" s="186"/>
      <c r="AJ82" s="186"/>
      <c r="AK82" s="622" t="s">
        <v>61</v>
      </c>
      <c r="AL82" s="622"/>
      <c r="AM82" s="622"/>
      <c r="AN82" s="622"/>
      <c r="AO82" s="622"/>
      <c r="AP82" s="622"/>
      <c r="AQ82" s="622"/>
      <c r="AR82" s="622"/>
      <c r="AS82" s="622"/>
      <c r="AT82" s="622"/>
      <c r="AU82" s="622"/>
      <c r="AV82" s="187"/>
      <c r="AW82" s="188"/>
      <c r="AX82" s="188"/>
      <c r="AY82" s="165"/>
      <c r="AZ82" s="165"/>
      <c r="BA82" s="165"/>
      <c r="BB82" s="166"/>
      <c r="BC82" s="169" t="s">
        <v>3</v>
      </c>
      <c r="BD82" s="268" t="s">
        <v>136</v>
      </c>
      <c r="BE82" s="268"/>
      <c r="BF82" s="268"/>
      <c r="BG82" s="268"/>
      <c r="BH82" s="268"/>
      <c r="BI82" s="268"/>
      <c r="BJ82" s="189"/>
    </row>
    <row r="83" spans="1:60" s="11" customFormat="1" ht="16.5" customHeight="1">
      <c r="A83" s="190"/>
      <c r="B83" s="191"/>
      <c r="C83" s="192"/>
      <c r="D83" s="170"/>
      <c r="E83" s="171"/>
      <c r="F83" s="171"/>
      <c r="G83" s="193"/>
      <c r="H83" s="194"/>
      <c r="I83" s="195"/>
      <c r="J83" s="173"/>
      <c r="K83" s="173"/>
      <c r="L83" s="174"/>
      <c r="M83" s="175"/>
      <c r="N83" s="175"/>
      <c r="O83" s="175"/>
      <c r="P83" s="176"/>
      <c r="Q83" s="636"/>
      <c r="R83" s="636"/>
      <c r="S83" s="636"/>
      <c r="T83" s="636"/>
      <c r="U83" s="177"/>
      <c r="V83" s="175"/>
      <c r="W83" s="175"/>
      <c r="X83" s="175"/>
      <c r="Y83" s="175"/>
      <c r="Z83" s="626"/>
      <c r="AA83" s="626"/>
      <c r="AB83" s="626"/>
      <c r="AC83" s="626"/>
      <c r="AD83" s="626"/>
      <c r="AE83" s="626"/>
      <c r="AF83" s="626"/>
      <c r="AG83" s="179"/>
      <c r="AH83" s="179"/>
      <c r="AI83" s="179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634"/>
      <c r="AX83" s="634"/>
      <c r="AY83" s="634"/>
      <c r="AZ83" s="634"/>
      <c r="BA83" s="634"/>
      <c r="BB83" s="626"/>
      <c r="BC83" s="626"/>
      <c r="BD83" s="626"/>
      <c r="BE83" s="626"/>
      <c r="BF83" s="626"/>
      <c r="BG83" s="626"/>
      <c r="BH83" s="148"/>
    </row>
    <row r="84" spans="1:62" s="11" customFormat="1" ht="15" customHeight="1">
      <c r="A84" s="190"/>
      <c r="B84" s="191"/>
      <c r="C84" s="196"/>
      <c r="D84" s="170"/>
      <c r="E84" s="171"/>
      <c r="F84" s="171"/>
      <c r="G84" s="171"/>
      <c r="H84" s="197"/>
      <c r="I84" s="197"/>
      <c r="J84" s="197"/>
      <c r="K84" s="197"/>
      <c r="L84" s="197"/>
      <c r="M84" s="197"/>
      <c r="N84" s="198"/>
      <c r="O84" s="197"/>
      <c r="P84" s="197"/>
      <c r="Q84" s="198"/>
      <c r="R84" s="197"/>
      <c r="S84" s="199"/>
      <c r="T84" s="200"/>
      <c r="U84" s="199"/>
      <c r="V84" s="201"/>
      <c r="W84" s="202"/>
      <c r="X84" s="202"/>
      <c r="Y84" s="203"/>
      <c r="Z84" s="199"/>
      <c r="AA84" s="200"/>
      <c r="AB84" s="204"/>
      <c r="AC84" s="204"/>
      <c r="AD84" s="204"/>
      <c r="AE84" s="204"/>
      <c r="AF84" s="204"/>
      <c r="AG84" s="204"/>
      <c r="AH84" s="204"/>
      <c r="AI84" s="204"/>
      <c r="AJ84" s="204"/>
      <c r="AK84" s="205"/>
      <c r="AL84" s="206"/>
      <c r="AM84" s="206"/>
      <c r="AN84" s="206"/>
      <c r="AO84" s="206"/>
      <c r="AP84" s="207"/>
      <c r="AQ84" s="208"/>
      <c r="AR84" s="199"/>
      <c r="AS84" s="199"/>
      <c r="AT84" s="199"/>
      <c r="AU84" s="209"/>
      <c r="AV84" s="209"/>
      <c r="AW84" s="209"/>
      <c r="AX84" s="209"/>
      <c r="AY84" s="209"/>
      <c r="AZ84" s="209"/>
      <c r="BA84" s="199"/>
      <c r="BB84" s="199"/>
      <c r="BC84" s="198"/>
      <c r="BD84" s="199"/>
      <c r="BE84" s="200"/>
      <c r="BF84" s="199"/>
      <c r="BG84" s="199"/>
      <c r="BH84" s="199"/>
      <c r="BI84" s="199"/>
      <c r="BJ84" s="210"/>
    </row>
    <row r="85" spans="4:62" s="12" customFormat="1" ht="25.5" customHeight="1">
      <c r="D85" s="211"/>
      <c r="E85" s="171"/>
      <c r="F85" s="171"/>
      <c r="G85" s="171"/>
      <c r="H85" s="171"/>
      <c r="I85" s="171"/>
      <c r="J85" s="171"/>
      <c r="K85" s="171"/>
      <c r="L85" s="197"/>
      <c r="M85" s="197"/>
      <c r="N85" s="197"/>
      <c r="O85" s="197"/>
      <c r="P85" s="212"/>
      <c r="Q85" s="213"/>
      <c r="R85" s="213"/>
      <c r="S85" s="213"/>
      <c r="T85" s="214"/>
      <c r="U85" s="214"/>
      <c r="V85" s="215"/>
      <c r="W85" s="202"/>
      <c r="X85" s="624"/>
      <c r="Y85" s="625"/>
      <c r="Z85" s="625"/>
      <c r="AA85" s="625"/>
      <c r="AB85" s="625"/>
      <c r="AC85" s="204"/>
      <c r="AD85" s="212"/>
      <c r="AE85" s="204"/>
      <c r="AF85" s="204"/>
      <c r="AG85" s="204"/>
      <c r="AH85" s="204"/>
      <c r="AI85" s="204"/>
      <c r="AJ85" s="204"/>
      <c r="AK85" s="205"/>
      <c r="AL85" s="211"/>
      <c r="AM85" s="211"/>
      <c r="AN85" s="211"/>
      <c r="AO85" s="211"/>
      <c r="AP85" s="211"/>
      <c r="AQ85" s="211"/>
      <c r="AR85" s="211"/>
      <c r="AS85" s="211"/>
      <c r="AT85" s="211"/>
      <c r="AU85" s="209"/>
      <c r="AV85" s="209"/>
      <c r="AW85" s="209"/>
      <c r="AX85" s="216"/>
      <c r="AY85" s="217"/>
      <c r="AZ85" s="217"/>
      <c r="BA85" s="218"/>
      <c r="BB85" s="219"/>
      <c r="BC85" s="220"/>
      <c r="BD85" s="217"/>
      <c r="BE85" s="219"/>
      <c r="BF85" s="220"/>
      <c r="BG85" s="221"/>
      <c r="BH85" s="222"/>
      <c r="BI85" s="220"/>
      <c r="BJ85" s="221"/>
    </row>
    <row r="86" spans="4:62" s="12" customFormat="1" ht="19.5" customHeight="1">
      <c r="D86" s="223"/>
      <c r="E86" s="224"/>
      <c r="F86" s="197"/>
      <c r="G86" s="197"/>
      <c r="H86" s="197"/>
      <c r="I86" s="197"/>
      <c r="J86" s="197"/>
      <c r="K86" s="197"/>
      <c r="L86" s="197"/>
      <c r="M86" s="197"/>
      <c r="N86" s="198"/>
      <c r="O86" s="197"/>
      <c r="P86" s="197"/>
      <c r="Q86" s="198"/>
      <c r="R86" s="197"/>
      <c r="S86" s="225"/>
      <c r="T86" s="200"/>
      <c r="U86" s="199"/>
      <c r="V86" s="202"/>
      <c r="W86" s="202"/>
      <c r="X86" s="202"/>
      <c r="Y86" s="203"/>
      <c r="Z86" s="199"/>
      <c r="AA86" s="200"/>
      <c r="AB86" s="226"/>
      <c r="AC86" s="224"/>
      <c r="AD86" s="224"/>
      <c r="AE86" s="224"/>
      <c r="AF86" s="224"/>
      <c r="AG86" s="224"/>
      <c r="AH86" s="224"/>
      <c r="AI86" s="224"/>
      <c r="AJ86" s="224"/>
      <c r="AK86" s="224"/>
      <c r="AL86" s="223"/>
      <c r="AM86" s="224"/>
      <c r="AN86" s="197"/>
      <c r="AO86" s="227"/>
      <c r="AP86" s="227"/>
      <c r="AQ86" s="197"/>
      <c r="AR86" s="199"/>
      <c r="AS86" s="199"/>
      <c r="AT86" s="199"/>
      <c r="AU86" s="209"/>
      <c r="AV86" s="635"/>
      <c r="AW86" s="635"/>
      <c r="AX86" s="635"/>
      <c r="AY86" s="635"/>
      <c r="AZ86" s="198"/>
      <c r="BA86" s="217"/>
      <c r="BB86" s="217"/>
      <c r="BC86" s="199"/>
      <c r="BD86" s="199"/>
      <c r="BE86" s="228"/>
      <c r="BF86" s="228"/>
      <c r="BG86" s="199"/>
      <c r="BH86" s="199"/>
      <c r="BI86" s="199"/>
      <c r="BJ86" s="189"/>
    </row>
    <row r="87" s="12" customFormat="1" ht="18" customHeight="1"/>
    <row r="88" spans="1:62" s="11" customFormat="1" ht="16.5" customHeight="1">
      <c r="A88" s="190"/>
      <c r="B88" s="191"/>
      <c r="C88" s="192"/>
      <c r="D88" s="229"/>
      <c r="E88" s="230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Y88" s="184"/>
      <c r="AO88" s="633"/>
      <c r="AP88" s="633"/>
      <c r="AQ88" s="633"/>
      <c r="AR88" s="633"/>
      <c r="AS88" s="633"/>
      <c r="AT88" s="633"/>
      <c r="AU88" s="633"/>
      <c r="AV88" s="633"/>
      <c r="AW88" s="633"/>
      <c r="AX88" s="633"/>
      <c r="AY88" s="633"/>
      <c r="AZ88" s="633"/>
      <c r="BA88" s="633"/>
      <c r="BB88" s="633"/>
      <c r="BC88" s="633"/>
      <c r="BD88" s="633"/>
      <c r="BE88" s="633"/>
      <c r="BF88" s="633"/>
      <c r="BG88" s="633"/>
      <c r="BH88" s="633"/>
      <c r="BI88" s="633"/>
      <c r="BJ88" s="633"/>
    </row>
    <row r="89" spans="1:62" s="11" customFormat="1" ht="15" customHeight="1">
      <c r="A89" s="190"/>
      <c r="B89" s="191"/>
      <c r="C89" s="196"/>
      <c r="D89" s="196"/>
      <c r="E89" s="196"/>
      <c r="F89" s="196"/>
      <c r="G89" s="196"/>
      <c r="H89" s="196"/>
      <c r="I89" s="196"/>
      <c r="J89" s="233"/>
      <c r="K89" s="233"/>
      <c r="L89" s="233"/>
      <c r="M89" s="233"/>
      <c r="N89" s="234"/>
      <c r="O89" s="13"/>
      <c r="P89" s="13"/>
      <c r="Q89" s="13"/>
      <c r="R89" s="235"/>
      <c r="S89" s="235"/>
      <c r="T89" s="236"/>
      <c r="Y89" s="184"/>
      <c r="AO89" s="232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</row>
    <row r="90" spans="1:61" s="11" customFormat="1" ht="16.5" customHeight="1">
      <c r="A90" s="190"/>
      <c r="B90" s="191"/>
      <c r="C90" s="196"/>
      <c r="D90" s="196"/>
      <c r="E90" s="196"/>
      <c r="F90" s="233"/>
      <c r="G90" s="233"/>
      <c r="H90" s="233"/>
      <c r="I90" s="233"/>
      <c r="J90" s="233"/>
      <c r="K90" s="233"/>
      <c r="L90" s="237"/>
      <c r="M90" s="233"/>
      <c r="N90" s="233"/>
      <c r="O90" s="237"/>
      <c r="P90" s="233"/>
      <c r="R90" s="184"/>
      <c r="S90" s="238"/>
      <c r="T90" s="14"/>
      <c r="U90" s="238"/>
      <c r="V90" s="619"/>
      <c r="W90" s="620"/>
      <c r="X90" s="620"/>
      <c r="Y90" s="620"/>
      <c r="Z90" s="620"/>
      <c r="AA90" s="239"/>
      <c r="AB90" s="234"/>
      <c r="AC90" s="239"/>
      <c r="AD90" s="239"/>
      <c r="AE90" s="239"/>
      <c r="AF90" s="239"/>
      <c r="AG90" s="239"/>
      <c r="AH90" s="239"/>
      <c r="AI90" s="240"/>
      <c r="AJ90" s="241"/>
      <c r="AK90" s="241"/>
      <c r="AL90" s="241"/>
      <c r="AM90" s="241"/>
      <c r="AN90" s="242"/>
      <c r="AO90" s="243"/>
      <c r="AS90" s="627"/>
      <c r="AT90" s="627"/>
      <c r="AU90" s="627"/>
      <c r="AV90" s="627"/>
      <c r="AW90" s="627"/>
      <c r="AX90" s="627"/>
      <c r="AY90" s="245"/>
      <c r="AZ90" s="245"/>
      <c r="BA90" s="246"/>
      <c r="BB90" s="246"/>
      <c r="BC90" s="247"/>
      <c r="BD90" s="248"/>
      <c r="BE90" s="248"/>
      <c r="BF90" s="248"/>
      <c r="BG90" s="248"/>
      <c r="BH90" s="249"/>
      <c r="BI90" s="250"/>
    </row>
    <row r="91" spans="1:61" s="11" customFormat="1" ht="16.5" customHeight="1">
      <c r="A91" s="190"/>
      <c r="B91" s="191"/>
      <c r="C91" s="196"/>
      <c r="D91" s="196"/>
      <c r="E91" s="196"/>
      <c r="F91" s="233"/>
      <c r="G91" s="233"/>
      <c r="H91" s="233"/>
      <c r="I91" s="233"/>
      <c r="J91" s="233"/>
      <c r="K91" s="233"/>
      <c r="L91" s="237"/>
      <c r="M91" s="233"/>
      <c r="N91" s="233"/>
      <c r="O91" s="237"/>
      <c r="P91" s="233"/>
      <c r="R91" s="184"/>
      <c r="S91" s="238"/>
      <c r="T91" s="14"/>
      <c r="U91" s="238"/>
      <c r="V91" s="238"/>
      <c r="W91" s="251"/>
      <c r="Y91" s="184"/>
      <c r="Z91" s="239"/>
      <c r="AA91" s="239"/>
      <c r="AB91" s="239"/>
      <c r="AC91" s="239"/>
      <c r="AD91" s="239"/>
      <c r="AE91" s="239"/>
      <c r="AF91" s="239"/>
      <c r="AG91" s="239"/>
      <c r="AH91" s="239"/>
      <c r="AI91" s="240"/>
      <c r="AJ91" s="241"/>
      <c r="AK91" s="241"/>
      <c r="AL91" s="241"/>
      <c r="AM91" s="241"/>
      <c r="AN91" s="242"/>
      <c r="AO91" s="243"/>
      <c r="AS91" s="627"/>
      <c r="AT91" s="627"/>
      <c r="AU91" s="627"/>
      <c r="AV91" s="627"/>
      <c r="AW91" s="627"/>
      <c r="AX91" s="627"/>
      <c r="BA91" s="237"/>
      <c r="BC91" s="184"/>
      <c r="BH91" s="252"/>
      <c r="BI91" s="252"/>
    </row>
    <row r="92" spans="1:61" s="11" customFormat="1" ht="15" customHeight="1">
      <c r="A92" s="190"/>
      <c r="B92" s="191"/>
      <c r="C92" s="196"/>
      <c r="D92" s="196"/>
      <c r="E92" s="196"/>
      <c r="F92" s="196"/>
      <c r="G92" s="196"/>
      <c r="H92" s="196"/>
      <c r="I92" s="196"/>
      <c r="J92" s="233"/>
      <c r="K92" s="233"/>
      <c r="L92" s="233"/>
      <c r="M92" s="233"/>
      <c r="N92" s="234"/>
      <c r="O92" s="13"/>
      <c r="P92" s="13"/>
      <c r="Q92" s="13"/>
      <c r="R92" s="235"/>
      <c r="S92" s="235"/>
      <c r="T92" s="236"/>
      <c r="U92" s="238"/>
      <c r="V92" s="238"/>
      <c r="W92" s="251"/>
      <c r="Y92" s="184"/>
      <c r="Z92" s="239"/>
      <c r="AA92" s="239"/>
      <c r="AB92" s="239"/>
      <c r="AC92" s="239"/>
      <c r="AD92" s="239"/>
      <c r="AE92" s="239"/>
      <c r="AF92" s="239"/>
      <c r="AG92" s="239"/>
      <c r="AH92" s="239"/>
      <c r="AI92" s="240"/>
      <c r="AJ92" s="241"/>
      <c r="AK92" s="241"/>
      <c r="AL92" s="241"/>
      <c r="AM92" s="241"/>
      <c r="AN92" s="242"/>
      <c r="AO92" s="243"/>
      <c r="AS92" s="244"/>
      <c r="AT92" s="244"/>
      <c r="AU92" s="244"/>
      <c r="AV92" s="244"/>
      <c r="AW92" s="244"/>
      <c r="AX92" s="244"/>
      <c r="BA92" s="237"/>
      <c r="BC92" s="184"/>
      <c r="BH92" s="252"/>
      <c r="BI92" s="252"/>
    </row>
    <row r="93" spans="1:61" s="11" customFormat="1" ht="16.5" customHeight="1">
      <c r="A93" s="190"/>
      <c r="B93" s="253"/>
      <c r="C93" s="196"/>
      <c r="D93" s="196"/>
      <c r="E93" s="196"/>
      <c r="F93" s="233"/>
      <c r="G93" s="233"/>
      <c r="H93" s="233"/>
      <c r="I93" s="233"/>
      <c r="J93" s="233"/>
      <c r="K93" s="233"/>
      <c r="L93" s="237"/>
      <c r="M93" s="233"/>
      <c r="N93" s="233"/>
      <c r="O93" s="237"/>
      <c r="P93" s="233"/>
      <c r="R93" s="184"/>
      <c r="T93" s="254"/>
      <c r="U93" s="238"/>
      <c r="V93" s="619"/>
      <c r="W93" s="620"/>
      <c r="X93" s="620"/>
      <c r="Y93" s="620"/>
      <c r="Z93" s="620"/>
      <c r="AA93" s="239"/>
      <c r="AB93" s="234"/>
      <c r="AC93" s="239"/>
      <c r="AD93" s="239"/>
      <c r="AE93" s="239"/>
      <c r="AF93" s="239"/>
      <c r="AG93" s="239"/>
      <c r="AH93" s="239"/>
      <c r="AI93" s="240"/>
      <c r="AJ93" s="241"/>
      <c r="AK93" s="241"/>
      <c r="AL93" s="241"/>
      <c r="AM93" s="241"/>
      <c r="AN93" s="242"/>
      <c r="AO93" s="243"/>
      <c r="AS93" s="253"/>
      <c r="AT93" s="196"/>
      <c r="AU93" s="196"/>
      <c r="AV93" s="196"/>
      <c r="AW93" s="196"/>
      <c r="AX93" s="196"/>
      <c r="BC93" s="247"/>
      <c r="BD93" s="248"/>
      <c r="BE93" s="248"/>
      <c r="BF93" s="7"/>
      <c r="BG93" s="248"/>
      <c r="BH93" s="249"/>
      <c r="BI93" s="250"/>
    </row>
    <row r="94" spans="1:61" s="11" customFormat="1" ht="15.75" customHeight="1">
      <c r="A94" s="190"/>
      <c r="B94" s="255"/>
      <c r="C94" s="256"/>
      <c r="D94" s="196"/>
      <c r="E94" s="196"/>
      <c r="F94" s="233"/>
      <c r="G94" s="233"/>
      <c r="H94" s="233"/>
      <c r="I94" s="233"/>
      <c r="J94" s="233"/>
      <c r="K94" s="233"/>
      <c r="L94" s="237"/>
      <c r="M94" s="233"/>
      <c r="N94" s="233"/>
      <c r="O94" s="237"/>
      <c r="P94" s="233"/>
      <c r="R94" s="184"/>
      <c r="T94" s="254"/>
      <c r="U94" s="238"/>
      <c r="V94" s="238"/>
      <c r="W94" s="251"/>
      <c r="Y94" s="184"/>
      <c r="Z94" s="257"/>
      <c r="AA94" s="256"/>
      <c r="AB94" s="256"/>
      <c r="AC94" s="256"/>
      <c r="AD94" s="256"/>
      <c r="AE94" s="256"/>
      <c r="AF94" s="256"/>
      <c r="AG94" s="256"/>
      <c r="AH94" s="256"/>
      <c r="AI94" s="256"/>
      <c r="AJ94" s="255"/>
      <c r="AK94" s="256"/>
      <c r="AL94" s="233"/>
      <c r="AM94" s="190"/>
      <c r="AN94" s="190"/>
      <c r="AO94" s="233"/>
      <c r="AS94" s="12"/>
      <c r="AT94" s="258"/>
      <c r="AU94" s="12"/>
      <c r="AV94" s="12"/>
      <c r="AW94" s="259"/>
      <c r="AX94" s="12"/>
      <c r="AY94" s="12"/>
      <c r="AZ94" s="12"/>
      <c r="BA94" s="237"/>
      <c r="BB94" s="237"/>
      <c r="BC94" s="260"/>
      <c r="BH94" s="260"/>
      <c r="BI94" s="260"/>
    </row>
    <row r="95" spans="4:62" ht="15">
      <c r="D95" s="196"/>
      <c r="E95" s="196"/>
      <c r="F95" s="196"/>
      <c r="G95" s="196"/>
      <c r="H95" s="196"/>
      <c r="I95" s="196"/>
      <c r="J95" s="233"/>
      <c r="K95" s="233"/>
      <c r="L95" s="233"/>
      <c r="M95" s="233"/>
      <c r="N95" s="234"/>
      <c r="O95" s="13"/>
      <c r="P95" s="13"/>
      <c r="Q95" s="13"/>
      <c r="R95" s="235"/>
      <c r="S95" s="235"/>
      <c r="T95" s="236"/>
      <c r="U95" s="15"/>
      <c r="V95" s="15"/>
      <c r="W95" s="15"/>
      <c r="X95" s="15"/>
      <c r="AV95" s="12"/>
      <c r="AW95" s="261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4:62" ht="17.25">
      <c r="D96" s="233"/>
      <c r="E96" s="233"/>
      <c r="F96" s="233"/>
      <c r="G96" s="233"/>
      <c r="H96" s="233"/>
      <c r="I96" s="233"/>
      <c r="J96" s="233"/>
      <c r="K96" s="233"/>
      <c r="L96" s="237"/>
      <c r="M96" s="233"/>
      <c r="N96" s="233"/>
      <c r="O96" s="237"/>
      <c r="P96" s="233"/>
      <c r="Q96" s="262"/>
      <c r="R96" s="184"/>
      <c r="S96" s="11"/>
      <c r="T96" s="238"/>
      <c r="Y96" s="15"/>
      <c r="Z96" s="15"/>
      <c r="AA96" s="15"/>
      <c r="AB96" s="15"/>
      <c r="AC96" s="15"/>
      <c r="AD96" s="15"/>
      <c r="AP96" s="263"/>
      <c r="AW96" s="12"/>
      <c r="AX96" s="12"/>
      <c r="AY96" s="12"/>
      <c r="AZ96" s="12"/>
      <c r="BA96" s="12"/>
      <c r="BB96" s="12"/>
      <c r="BC96" s="12"/>
      <c r="BD96" s="12"/>
      <c r="BE96" s="12"/>
      <c r="BF96" s="259"/>
      <c r="BG96" s="12"/>
      <c r="BH96" s="12"/>
      <c r="BI96" s="12"/>
      <c r="BJ96" s="12"/>
    </row>
    <row r="97" spans="13:61" ht="17.25">
      <c r="M97" s="15"/>
      <c r="N97" s="15"/>
      <c r="O97" s="15"/>
      <c r="P97" s="15"/>
      <c r="Q97" s="18"/>
      <c r="R97" s="18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W97" s="7"/>
      <c r="AZ97" s="7"/>
      <c r="BC97" s="235"/>
      <c r="BF97" s="235"/>
      <c r="BG97" s="235"/>
      <c r="BH97" s="235"/>
      <c r="BI97" s="235"/>
    </row>
    <row r="98" spans="13:24" ht="12.75">
      <c r="M98" s="15"/>
      <c r="N98" s="15"/>
      <c r="U98" s="15"/>
      <c r="V98" s="15"/>
      <c r="W98" s="15"/>
      <c r="X98" s="15"/>
    </row>
    <row r="99" spans="15:51" ht="17.25">
      <c r="O99" s="15"/>
      <c r="P99" s="15"/>
      <c r="Q99" s="7"/>
      <c r="R99" s="7"/>
      <c r="S99" s="15"/>
      <c r="T99" s="15"/>
      <c r="AW99" s="263"/>
      <c r="AY99" s="18"/>
    </row>
    <row r="100" spans="13:58" ht="17.25">
      <c r="M100" s="263"/>
      <c r="N100" s="263"/>
      <c r="O100" s="15"/>
      <c r="P100" s="15"/>
      <c r="Q100" s="18"/>
      <c r="R100" s="18"/>
      <c r="S100" s="15"/>
      <c r="T100" s="15"/>
      <c r="AY100" s="18"/>
      <c r="BF100" s="18"/>
    </row>
    <row r="101" spans="13:14" ht="12.75">
      <c r="M101" s="15"/>
      <c r="N101" s="15"/>
    </row>
    <row r="103" spans="50:51" ht="12.75">
      <c r="AX103" s="18"/>
      <c r="AY103" s="18"/>
    </row>
  </sheetData>
  <sheetProtection/>
  <mergeCells count="627">
    <mergeCell ref="BC54:BF54"/>
    <mergeCell ref="AO54:AP54"/>
    <mergeCell ref="AQ54:AT54"/>
    <mergeCell ref="AU54:AX54"/>
    <mergeCell ref="AY54:BB54"/>
    <mergeCell ref="AG54:AH54"/>
    <mergeCell ref="AI54:AJ54"/>
    <mergeCell ref="AK54:AL54"/>
    <mergeCell ref="AM54:AN54"/>
    <mergeCell ref="AM67:AN67"/>
    <mergeCell ref="U75:AP75"/>
    <mergeCell ref="Y54:Z54"/>
    <mergeCell ref="AA54:AB54"/>
    <mergeCell ref="AC54:AD54"/>
    <mergeCell ref="AE54:AF54"/>
    <mergeCell ref="U54:V54"/>
    <mergeCell ref="W54:X54"/>
    <mergeCell ref="Y72:Z72"/>
    <mergeCell ref="AA72:AB72"/>
    <mergeCell ref="AQ65:AT65"/>
    <mergeCell ref="AM65:AN65"/>
    <mergeCell ref="AI70:AJ70"/>
    <mergeCell ref="AU75:AX75"/>
    <mergeCell ref="AM70:AN70"/>
    <mergeCell ref="AK69:AL69"/>
    <mergeCell ref="AM69:AN69"/>
    <mergeCell ref="AK67:AL67"/>
    <mergeCell ref="AK68:AL68"/>
    <mergeCell ref="AM68:AN68"/>
    <mergeCell ref="E78:F78"/>
    <mergeCell ref="E77:F77"/>
    <mergeCell ref="E75:F75"/>
    <mergeCell ref="E76:F76"/>
    <mergeCell ref="D72:T72"/>
    <mergeCell ref="W72:X72"/>
    <mergeCell ref="AQ76:AT76"/>
    <mergeCell ref="Z81:AF81"/>
    <mergeCell ref="BC76:BF76"/>
    <mergeCell ref="AA80:AF80"/>
    <mergeCell ref="G79:BF79"/>
    <mergeCell ref="Q81:T81"/>
    <mergeCell ref="AY76:BB76"/>
    <mergeCell ref="U76:AP76"/>
    <mergeCell ref="AO88:BJ88"/>
    <mergeCell ref="AW83:BA83"/>
    <mergeCell ref="BB83:BG83"/>
    <mergeCell ref="AV86:AY86"/>
    <mergeCell ref="Q83:T83"/>
    <mergeCell ref="AK70:AL70"/>
    <mergeCell ref="AY70:BB70"/>
    <mergeCell ref="BC71:BF71"/>
    <mergeCell ref="BC70:BF70"/>
    <mergeCell ref="BC73:BF73"/>
    <mergeCell ref="AM71:AN71"/>
    <mergeCell ref="U73:AP73"/>
    <mergeCell ref="AC72:AD72"/>
    <mergeCell ref="Y68:Z68"/>
    <mergeCell ref="Y70:Z70"/>
    <mergeCell ref="AK72:AL72"/>
    <mergeCell ref="AA70:AB70"/>
    <mergeCell ref="AG69:AH69"/>
    <mergeCell ref="AI69:AJ69"/>
    <mergeCell ref="AO71:AP71"/>
    <mergeCell ref="AQ70:AT70"/>
    <mergeCell ref="AU70:AX70"/>
    <mergeCell ref="AU69:AX69"/>
    <mergeCell ref="AU68:AX68"/>
    <mergeCell ref="AQ69:AT69"/>
    <mergeCell ref="AO70:AP70"/>
    <mergeCell ref="AO69:AP69"/>
    <mergeCell ref="BC66:BF66"/>
    <mergeCell ref="BC69:BF69"/>
    <mergeCell ref="AY67:BB67"/>
    <mergeCell ref="BC67:BF67"/>
    <mergeCell ref="BC68:BF68"/>
    <mergeCell ref="AY66:BB66"/>
    <mergeCell ref="AY68:BB68"/>
    <mergeCell ref="V93:Z93"/>
    <mergeCell ref="AA82:AF82"/>
    <mergeCell ref="AK82:AU82"/>
    <mergeCell ref="AC71:AD71"/>
    <mergeCell ref="U72:V72"/>
    <mergeCell ref="X85:AB85"/>
    <mergeCell ref="V90:Z90"/>
    <mergeCell ref="Z83:AF83"/>
    <mergeCell ref="AS90:AX91"/>
    <mergeCell ref="AQ75:AT75"/>
    <mergeCell ref="AQ66:AT66"/>
    <mergeCell ref="AU67:AX67"/>
    <mergeCell ref="AQ68:AT68"/>
    <mergeCell ref="AU66:AX66"/>
    <mergeCell ref="AO67:AP67"/>
    <mergeCell ref="AQ67:AT67"/>
    <mergeCell ref="AO66:AP66"/>
    <mergeCell ref="AO68:AP68"/>
    <mergeCell ref="AO65:AP65"/>
    <mergeCell ref="Y65:Z65"/>
    <mergeCell ref="D64:F64"/>
    <mergeCell ref="D65:F65"/>
    <mergeCell ref="G65:T65"/>
    <mergeCell ref="U65:V65"/>
    <mergeCell ref="AA65:AB65"/>
    <mergeCell ref="AC65:AD65"/>
    <mergeCell ref="AK65:AL65"/>
    <mergeCell ref="Y64:Z64"/>
    <mergeCell ref="BC75:BF75"/>
    <mergeCell ref="AY74:BB74"/>
    <mergeCell ref="AY75:BB75"/>
    <mergeCell ref="BC74:BF74"/>
    <mergeCell ref="AY72:BB72"/>
    <mergeCell ref="AY73:BB73"/>
    <mergeCell ref="BC72:BF72"/>
    <mergeCell ref="AU71:AX71"/>
    <mergeCell ref="AY65:BB65"/>
    <mergeCell ref="AU74:AX74"/>
    <mergeCell ref="AM72:AN72"/>
    <mergeCell ref="AO72:AP72"/>
    <mergeCell ref="AU73:AX73"/>
    <mergeCell ref="AQ73:AT73"/>
    <mergeCell ref="AM66:AN66"/>
    <mergeCell ref="AY71:BB71"/>
    <mergeCell ref="AY69:BB69"/>
    <mergeCell ref="AU65:AX65"/>
    <mergeCell ref="BC65:BF65"/>
    <mergeCell ref="AU76:AX76"/>
    <mergeCell ref="E74:F74"/>
    <mergeCell ref="U74:AP74"/>
    <mergeCell ref="AQ74:AT74"/>
    <mergeCell ref="AQ72:AT72"/>
    <mergeCell ref="AQ71:AT71"/>
    <mergeCell ref="AK71:AL71"/>
    <mergeCell ref="AU72:AX72"/>
    <mergeCell ref="Y71:Z71"/>
    <mergeCell ref="W71:X71"/>
    <mergeCell ref="AE69:AF69"/>
    <mergeCell ref="AC69:AD69"/>
    <mergeCell ref="W70:X70"/>
    <mergeCell ref="W69:X69"/>
    <mergeCell ref="Y69:Z69"/>
    <mergeCell ref="AE70:AF70"/>
    <mergeCell ref="AA69:AB69"/>
    <mergeCell ref="AC70:AD70"/>
    <mergeCell ref="AA71:AB71"/>
    <mergeCell ref="AE71:AF71"/>
    <mergeCell ref="AE72:AF72"/>
    <mergeCell ref="AG72:AH72"/>
    <mergeCell ref="AG71:AH71"/>
    <mergeCell ref="AI71:AJ71"/>
    <mergeCell ref="AI72:AJ72"/>
    <mergeCell ref="Y66:Z66"/>
    <mergeCell ref="AC67:AD67"/>
    <mergeCell ref="AI68:AJ68"/>
    <mergeCell ref="AG67:AH67"/>
    <mergeCell ref="AI67:AJ67"/>
    <mergeCell ref="AG68:AH68"/>
    <mergeCell ref="AC68:AD68"/>
    <mergeCell ref="AE67:AF67"/>
    <mergeCell ref="AE68:AF68"/>
    <mergeCell ref="AA66:AB66"/>
    <mergeCell ref="G67:T67"/>
    <mergeCell ref="U67:V67"/>
    <mergeCell ref="U66:V66"/>
    <mergeCell ref="AG70:AH70"/>
    <mergeCell ref="W67:X67"/>
    <mergeCell ref="Y67:Z67"/>
    <mergeCell ref="AA67:AB67"/>
    <mergeCell ref="AC66:AD66"/>
    <mergeCell ref="AE66:AF66"/>
    <mergeCell ref="AG66:AH66"/>
    <mergeCell ref="U69:V69"/>
    <mergeCell ref="AA68:AB68"/>
    <mergeCell ref="W68:X68"/>
    <mergeCell ref="U70:V70"/>
    <mergeCell ref="G66:T66"/>
    <mergeCell ref="D68:F68"/>
    <mergeCell ref="G68:T68"/>
    <mergeCell ref="U68:V68"/>
    <mergeCell ref="D67:F67"/>
    <mergeCell ref="D66:F66"/>
    <mergeCell ref="D71:T71"/>
    <mergeCell ref="U71:V71"/>
    <mergeCell ref="D70:T70"/>
    <mergeCell ref="G64:T64"/>
    <mergeCell ref="U64:V64"/>
    <mergeCell ref="W64:X64"/>
    <mergeCell ref="W65:X65"/>
    <mergeCell ref="W66:X66"/>
    <mergeCell ref="D69:F69"/>
    <mergeCell ref="G69:T69"/>
    <mergeCell ref="D61:T61"/>
    <mergeCell ref="AA64:AB64"/>
    <mergeCell ref="Y61:Z61"/>
    <mergeCell ref="AA61:AB61"/>
    <mergeCell ref="U61:V61"/>
    <mergeCell ref="D62:BF62"/>
    <mergeCell ref="D63:BF63"/>
    <mergeCell ref="BC64:BF64"/>
    <mergeCell ref="AM64:AN64"/>
    <mergeCell ref="AI61:AJ61"/>
    <mergeCell ref="AO64:AP64"/>
    <mergeCell ref="Y60:Z60"/>
    <mergeCell ref="AQ61:AT61"/>
    <mergeCell ref="AK61:AL61"/>
    <mergeCell ref="AG61:AH61"/>
    <mergeCell ref="AO61:AP61"/>
    <mergeCell ref="AM61:AN61"/>
    <mergeCell ref="AQ64:AT64"/>
    <mergeCell ref="AK64:AL64"/>
    <mergeCell ref="AI65:AJ65"/>
    <mergeCell ref="AK66:AL66"/>
    <mergeCell ref="AC64:AD64"/>
    <mergeCell ref="AE65:AF65"/>
    <mergeCell ref="AG64:AH64"/>
    <mergeCell ref="AE64:AF64"/>
    <mergeCell ref="AI64:AJ64"/>
    <mergeCell ref="AG65:AH65"/>
    <mergeCell ref="AI66:AJ66"/>
    <mergeCell ref="W61:X61"/>
    <mergeCell ref="AC61:AD61"/>
    <mergeCell ref="AM59:AN59"/>
    <mergeCell ref="AA60:AB60"/>
    <mergeCell ref="AM60:AN60"/>
    <mergeCell ref="AI59:AJ59"/>
    <mergeCell ref="AG59:AH59"/>
    <mergeCell ref="AK59:AL59"/>
    <mergeCell ref="W59:X59"/>
    <mergeCell ref="W60:X60"/>
    <mergeCell ref="D58:F58"/>
    <mergeCell ref="G58:T58"/>
    <mergeCell ref="U58:V58"/>
    <mergeCell ref="Y58:Z58"/>
    <mergeCell ref="W58:X58"/>
    <mergeCell ref="D59:F59"/>
    <mergeCell ref="G59:T59"/>
    <mergeCell ref="U59:V59"/>
    <mergeCell ref="Y59:Z59"/>
    <mergeCell ref="D60:T60"/>
    <mergeCell ref="U60:V60"/>
    <mergeCell ref="AO59:AP59"/>
    <mergeCell ref="AI60:AJ60"/>
    <mergeCell ref="AE61:AF61"/>
    <mergeCell ref="AQ60:AT60"/>
    <mergeCell ref="AO60:AP60"/>
    <mergeCell ref="AE60:AF60"/>
    <mergeCell ref="AG60:AH60"/>
    <mergeCell ref="AK60:AL60"/>
    <mergeCell ref="AU64:AX64"/>
    <mergeCell ref="AY64:BB64"/>
    <mergeCell ref="AU59:AX59"/>
    <mergeCell ref="AY59:BB59"/>
    <mergeCell ref="AU61:AX61"/>
    <mergeCell ref="AY61:BB61"/>
    <mergeCell ref="AY60:BB60"/>
    <mergeCell ref="AA58:AB58"/>
    <mergeCell ref="AA59:AB59"/>
    <mergeCell ref="AC59:AD59"/>
    <mergeCell ref="AE59:AF59"/>
    <mergeCell ref="AC58:AD58"/>
    <mergeCell ref="AE58:AF58"/>
    <mergeCell ref="AC60:AD60"/>
    <mergeCell ref="AM57:AN57"/>
    <mergeCell ref="AG58:AH58"/>
    <mergeCell ref="AC57:AD57"/>
    <mergeCell ref="AE57:AF57"/>
    <mergeCell ref="AG57:AH57"/>
    <mergeCell ref="AK58:AL58"/>
    <mergeCell ref="AK57:AL57"/>
    <mergeCell ref="AI55:AJ55"/>
    <mergeCell ref="AK55:AL55"/>
    <mergeCell ref="AM55:AN55"/>
    <mergeCell ref="AO55:AP55"/>
    <mergeCell ref="AI57:AJ57"/>
    <mergeCell ref="AI58:AJ58"/>
    <mergeCell ref="BC58:BF58"/>
    <mergeCell ref="AY58:BB58"/>
    <mergeCell ref="AM58:AN58"/>
    <mergeCell ref="AO58:AP58"/>
    <mergeCell ref="AO57:AP57"/>
    <mergeCell ref="AQ55:AT55"/>
    <mergeCell ref="BC55:BF55"/>
    <mergeCell ref="BC57:BF57"/>
    <mergeCell ref="AY55:BB55"/>
    <mergeCell ref="AU55:AX55"/>
    <mergeCell ref="BG58:BG60"/>
    <mergeCell ref="AQ57:AT57"/>
    <mergeCell ref="AU57:AX57"/>
    <mergeCell ref="AU60:AX60"/>
    <mergeCell ref="BC60:BF60"/>
    <mergeCell ref="AY57:BB57"/>
    <mergeCell ref="BC59:BF59"/>
    <mergeCell ref="AU58:AX58"/>
    <mergeCell ref="AQ58:AT58"/>
    <mergeCell ref="AQ59:AT59"/>
    <mergeCell ref="D52:F52"/>
    <mergeCell ref="D53:F53"/>
    <mergeCell ref="G53:T53"/>
    <mergeCell ref="U52:V52"/>
    <mergeCell ref="U53:V53"/>
    <mergeCell ref="AC55:AD55"/>
    <mergeCell ref="D54:F54"/>
    <mergeCell ref="G54:T54"/>
    <mergeCell ref="AE55:AF55"/>
    <mergeCell ref="AG55:AH55"/>
    <mergeCell ref="G52:T52"/>
    <mergeCell ref="W52:X52"/>
    <mergeCell ref="Y52:Z52"/>
    <mergeCell ref="W53:X53"/>
    <mergeCell ref="Y53:Z53"/>
    <mergeCell ref="AA53:AB53"/>
    <mergeCell ref="AC52:AD52"/>
    <mergeCell ref="AE52:AF52"/>
    <mergeCell ref="D57:F57"/>
    <mergeCell ref="G57:T57"/>
    <mergeCell ref="U57:V57"/>
    <mergeCell ref="D55:F55"/>
    <mergeCell ref="G55:T55"/>
    <mergeCell ref="U55:V55"/>
    <mergeCell ref="W57:X57"/>
    <mergeCell ref="Y57:Z57"/>
    <mergeCell ref="AA57:AB57"/>
    <mergeCell ref="Y55:Z55"/>
    <mergeCell ref="W55:X55"/>
    <mergeCell ref="AA55:AB55"/>
    <mergeCell ref="BC53:BF53"/>
    <mergeCell ref="BC52:BF52"/>
    <mergeCell ref="AY53:BB53"/>
    <mergeCell ref="AU52:AX52"/>
    <mergeCell ref="AY52:BB52"/>
    <mergeCell ref="AU53:AX53"/>
    <mergeCell ref="D51:F51"/>
    <mergeCell ref="G51:T51"/>
    <mergeCell ref="U51:V51"/>
    <mergeCell ref="AQ53:AT53"/>
    <mergeCell ref="AQ51:AT51"/>
    <mergeCell ref="AQ52:AT52"/>
    <mergeCell ref="AA52:AB52"/>
    <mergeCell ref="AA51:AB51"/>
    <mergeCell ref="AC53:AD53"/>
    <mergeCell ref="AE53:AF53"/>
    <mergeCell ref="W51:X51"/>
    <mergeCell ref="Y51:Z51"/>
    <mergeCell ref="AY51:BB51"/>
    <mergeCell ref="AQ50:AT50"/>
    <mergeCell ref="AO51:AP51"/>
    <mergeCell ref="AM50:AN50"/>
    <mergeCell ref="AU50:AX50"/>
    <mergeCell ref="AO50:AP50"/>
    <mergeCell ref="AC51:AD51"/>
    <mergeCell ref="W50:X50"/>
    <mergeCell ref="AU47:AX47"/>
    <mergeCell ref="AY47:BB47"/>
    <mergeCell ref="BC51:BF51"/>
    <mergeCell ref="AY50:BB50"/>
    <mergeCell ref="BC47:BF47"/>
    <mergeCell ref="D48:BF48"/>
    <mergeCell ref="AK50:AL50"/>
    <mergeCell ref="AI50:AJ50"/>
    <mergeCell ref="Y50:Z50"/>
    <mergeCell ref="AA50:AB50"/>
    <mergeCell ref="AM47:AN47"/>
    <mergeCell ref="AO47:AP47"/>
    <mergeCell ref="AI47:AJ47"/>
    <mergeCell ref="AK47:AL47"/>
    <mergeCell ref="AO52:AP52"/>
    <mergeCell ref="AI53:AJ53"/>
    <mergeCell ref="AM52:AN52"/>
    <mergeCell ref="AI52:AJ52"/>
    <mergeCell ref="AK52:AL52"/>
    <mergeCell ref="AK53:AL53"/>
    <mergeCell ref="AG53:AH53"/>
    <mergeCell ref="AU51:AX51"/>
    <mergeCell ref="AG51:AH51"/>
    <mergeCell ref="AE51:AF51"/>
    <mergeCell ref="AI51:AJ51"/>
    <mergeCell ref="AK51:AL51"/>
    <mergeCell ref="AM51:AN51"/>
    <mergeCell ref="AO53:AP53"/>
    <mergeCell ref="AC44:AD44"/>
    <mergeCell ref="AA47:AB47"/>
    <mergeCell ref="AC47:AD47"/>
    <mergeCell ref="AG46:AH46"/>
    <mergeCell ref="AE45:AF45"/>
    <mergeCell ref="AG49:AH49"/>
    <mergeCell ref="AE44:AF44"/>
    <mergeCell ref="AA44:AB44"/>
    <mergeCell ref="AC46:AD46"/>
    <mergeCell ref="AM49:AN49"/>
    <mergeCell ref="AM53:AN53"/>
    <mergeCell ref="AG52:AH52"/>
    <mergeCell ref="AA42:AB42"/>
    <mergeCell ref="Y42:Z42"/>
    <mergeCell ref="AE47:AF47"/>
    <mergeCell ref="AG47:AH47"/>
    <mergeCell ref="AC42:AD42"/>
    <mergeCell ref="AE42:AF42"/>
    <mergeCell ref="AG42:AH42"/>
    <mergeCell ref="D47:T47"/>
    <mergeCell ref="U47:V47"/>
    <mergeCell ref="D50:F50"/>
    <mergeCell ref="AC49:AD49"/>
    <mergeCell ref="AK45:AL45"/>
    <mergeCell ref="AO46:AP46"/>
    <mergeCell ref="D46:F46"/>
    <mergeCell ref="G50:T50"/>
    <mergeCell ref="U50:V50"/>
    <mergeCell ref="G46:T46"/>
    <mergeCell ref="U46:V46"/>
    <mergeCell ref="AC50:AD50"/>
    <mergeCell ref="AE50:AF50"/>
    <mergeCell ref="AG50:AH50"/>
    <mergeCell ref="AA45:AB45"/>
    <mergeCell ref="Y46:Z46"/>
    <mergeCell ref="AC45:AD45"/>
    <mergeCell ref="AE46:AF46"/>
    <mergeCell ref="AA46:AB46"/>
    <mergeCell ref="W46:X46"/>
    <mergeCell ref="AU45:AX45"/>
    <mergeCell ref="AG45:AH45"/>
    <mergeCell ref="AI45:AJ45"/>
    <mergeCell ref="AK46:AL46"/>
    <mergeCell ref="AM46:AN46"/>
    <mergeCell ref="AQ46:AT46"/>
    <mergeCell ref="AO45:AP45"/>
    <mergeCell ref="AI46:AJ46"/>
    <mergeCell ref="AQ45:AT45"/>
    <mergeCell ref="AM45:AN45"/>
    <mergeCell ref="D44:F44"/>
    <mergeCell ref="G44:T44"/>
    <mergeCell ref="Y45:Z45"/>
    <mergeCell ref="D45:F45"/>
    <mergeCell ref="U45:V45"/>
    <mergeCell ref="W45:X45"/>
    <mergeCell ref="G45:T45"/>
    <mergeCell ref="Y47:Z47"/>
    <mergeCell ref="W47:X47"/>
    <mergeCell ref="AI49:AJ49"/>
    <mergeCell ref="W39:X39"/>
    <mergeCell ref="G49:T49"/>
    <mergeCell ref="U44:V44"/>
    <mergeCell ref="W44:X44"/>
    <mergeCell ref="G42:T42"/>
    <mergeCell ref="U42:V42"/>
    <mergeCell ref="W42:X42"/>
    <mergeCell ref="Y49:Z49"/>
    <mergeCell ref="AA49:AB49"/>
    <mergeCell ref="G39:T39"/>
    <mergeCell ref="U39:V39"/>
    <mergeCell ref="D49:F49"/>
    <mergeCell ref="AU49:AX49"/>
    <mergeCell ref="AE39:AF39"/>
    <mergeCell ref="U49:V49"/>
    <mergeCell ref="AE49:AF49"/>
    <mergeCell ref="W49:X49"/>
    <mergeCell ref="D39:F39"/>
    <mergeCell ref="Y39:Z39"/>
    <mergeCell ref="AK39:AL39"/>
    <mergeCell ref="AI39:AJ39"/>
    <mergeCell ref="AM39:AN39"/>
    <mergeCell ref="AG39:AH39"/>
    <mergeCell ref="AA39:AB39"/>
    <mergeCell ref="BC49:BF49"/>
    <mergeCell ref="AO49:AP49"/>
    <mergeCell ref="AK49:AL49"/>
    <mergeCell ref="AQ49:AT49"/>
    <mergeCell ref="AY49:BB49"/>
    <mergeCell ref="AC32:AD38"/>
    <mergeCell ref="AK35:AL38"/>
    <mergeCell ref="AG33:AN33"/>
    <mergeCell ref="AQ34:AX34"/>
    <mergeCell ref="AI34:AN34"/>
    <mergeCell ref="AQ35:BF35"/>
    <mergeCell ref="AU38:AX38"/>
    <mergeCell ref="AY38:BB38"/>
    <mergeCell ref="AU36:AX36"/>
    <mergeCell ref="AY36:BB36"/>
    <mergeCell ref="Y33:Z38"/>
    <mergeCell ref="AY34:BF34"/>
    <mergeCell ref="AE33:AF38"/>
    <mergeCell ref="AQ37:BF37"/>
    <mergeCell ref="AQ36:AT36"/>
    <mergeCell ref="D30:E30"/>
    <mergeCell ref="F30:G30"/>
    <mergeCell ref="W30:AB30"/>
    <mergeCell ref="AA33:AB38"/>
    <mergeCell ref="D32:F38"/>
    <mergeCell ref="G32:T38"/>
    <mergeCell ref="U32:AB32"/>
    <mergeCell ref="U33:V38"/>
    <mergeCell ref="W33:X38"/>
    <mergeCell ref="AQ38:AT38"/>
    <mergeCell ref="AI35:AJ38"/>
    <mergeCell ref="BC36:BF36"/>
    <mergeCell ref="I29:J29"/>
    <mergeCell ref="BD30:BE30"/>
    <mergeCell ref="D31:BF31"/>
    <mergeCell ref="AM30:AT30"/>
    <mergeCell ref="AF30:AH30"/>
    <mergeCell ref="AC30:AE30"/>
    <mergeCell ref="AU30:BC30"/>
    <mergeCell ref="E29:F29"/>
    <mergeCell ref="G29:H29"/>
    <mergeCell ref="I26:J27"/>
    <mergeCell ref="K26:L27"/>
    <mergeCell ref="K28:L28"/>
    <mergeCell ref="I28:J28"/>
    <mergeCell ref="P26:Q27"/>
    <mergeCell ref="X26:AC27"/>
    <mergeCell ref="AV28:BD29"/>
    <mergeCell ref="AN26:AU27"/>
    <mergeCell ref="K29:L29"/>
    <mergeCell ref="M29:O29"/>
    <mergeCell ref="M28:O28"/>
    <mergeCell ref="AN28:AU29"/>
    <mergeCell ref="AD28:AF29"/>
    <mergeCell ref="C19:C20"/>
    <mergeCell ref="D19:D20"/>
    <mergeCell ref="E19:H19"/>
    <mergeCell ref="E28:F28"/>
    <mergeCell ref="G28:H28"/>
    <mergeCell ref="G26:H27"/>
    <mergeCell ref="E26:F27"/>
    <mergeCell ref="D26:D27"/>
    <mergeCell ref="D25:S25"/>
    <mergeCell ref="I19:M19"/>
    <mergeCell ref="BA19:BD19"/>
    <mergeCell ref="W19:AA19"/>
    <mergeCell ref="AB19:AE19"/>
    <mergeCell ref="S19:V19"/>
    <mergeCell ref="AN19:AQ19"/>
    <mergeCell ref="AV19:AZ19"/>
    <mergeCell ref="AR19:AU19"/>
    <mergeCell ref="P6:T6"/>
    <mergeCell ref="AH6:AU6"/>
    <mergeCell ref="AH7:AU7"/>
    <mergeCell ref="P9:W9"/>
    <mergeCell ref="X9:AU9"/>
    <mergeCell ref="D18:BD18"/>
    <mergeCell ref="BC44:BF44"/>
    <mergeCell ref="Q14:AB14"/>
    <mergeCell ref="AI42:AJ42"/>
    <mergeCell ref="AO42:AP42"/>
    <mergeCell ref="AQ42:AT42"/>
    <mergeCell ref="Q16:AB16"/>
    <mergeCell ref="N19:R19"/>
    <mergeCell ref="AK42:AL42"/>
    <mergeCell ref="M26:O27"/>
    <mergeCell ref="AV26:BD27"/>
    <mergeCell ref="AW5:BC5"/>
    <mergeCell ref="AC16:AU16"/>
    <mergeCell ref="AJ19:AM19"/>
    <mergeCell ref="AD11:AU11"/>
    <mergeCell ref="BC11:BI11"/>
    <mergeCell ref="BB14:BI14"/>
    <mergeCell ref="AF19:AI19"/>
    <mergeCell ref="BC6:BI6"/>
    <mergeCell ref="AC13:AU13"/>
    <mergeCell ref="BC9:BI9"/>
    <mergeCell ref="AY42:BB42"/>
    <mergeCell ref="P29:Q29"/>
    <mergeCell ref="R29:S29"/>
    <mergeCell ref="R26:S27"/>
    <mergeCell ref="AD26:AF27"/>
    <mergeCell ref="AG26:AI27"/>
    <mergeCell ref="P28:Q28"/>
    <mergeCell ref="R28:S28"/>
    <mergeCell ref="X28:AC29"/>
    <mergeCell ref="AC39:AD39"/>
    <mergeCell ref="BE28:BF29"/>
    <mergeCell ref="AU42:AX42"/>
    <mergeCell ref="AQ32:BF33"/>
    <mergeCell ref="AE32:AP32"/>
    <mergeCell ref="AM35:AN38"/>
    <mergeCell ref="AO33:AP38"/>
    <mergeCell ref="BC38:BF38"/>
    <mergeCell ref="AG34:AH38"/>
    <mergeCell ref="AU39:AX39"/>
    <mergeCell ref="D40:BF40"/>
    <mergeCell ref="X25:AI25"/>
    <mergeCell ref="AN25:BF25"/>
    <mergeCell ref="BE26:BF27"/>
    <mergeCell ref="AG28:AI29"/>
    <mergeCell ref="AU44:AX44"/>
    <mergeCell ref="BC42:BF42"/>
    <mergeCell ref="AQ39:AT39"/>
    <mergeCell ref="Y44:Z44"/>
    <mergeCell ref="AM42:AN42"/>
    <mergeCell ref="D41:BF41"/>
    <mergeCell ref="AO39:AP39"/>
    <mergeCell ref="AY39:BB39"/>
    <mergeCell ref="BC39:BF39"/>
    <mergeCell ref="AA43:AB43"/>
    <mergeCell ref="AQ44:AT44"/>
    <mergeCell ref="AO44:AP44"/>
    <mergeCell ref="AK44:AL44"/>
    <mergeCell ref="AG44:AH44"/>
    <mergeCell ref="AI44:AJ44"/>
    <mergeCell ref="AI43:AJ43"/>
    <mergeCell ref="AK43:AL43"/>
    <mergeCell ref="BC61:BF61"/>
    <mergeCell ref="AQ47:AT47"/>
    <mergeCell ref="BC50:BF50"/>
    <mergeCell ref="AM44:AN44"/>
    <mergeCell ref="AU46:AX46"/>
    <mergeCell ref="BC45:BF45"/>
    <mergeCell ref="BC46:BF46"/>
    <mergeCell ref="AY46:BB46"/>
    <mergeCell ref="AY45:BB45"/>
    <mergeCell ref="AY44:BB44"/>
    <mergeCell ref="B10:H10"/>
    <mergeCell ref="D42:F42"/>
    <mergeCell ref="AC43:AD43"/>
    <mergeCell ref="D43:F43"/>
    <mergeCell ref="G43:T43"/>
    <mergeCell ref="U43:V43"/>
    <mergeCell ref="W43:X43"/>
    <mergeCell ref="Y43:Z43"/>
    <mergeCell ref="Q15:AB15"/>
    <mergeCell ref="BD82:BI82"/>
    <mergeCell ref="AE43:AF43"/>
    <mergeCell ref="BC43:BF43"/>
    <mergeCell ref="D56:BF56"/>
    <mergeCell ref="AO43:AP43"/>
    <mergeCell ref="AQ43:AT43"/>
    <mergeCell ref="AU43:AX43"/>
    <mergeCell ref="AY43:BB43"/>
    <mergeCell ref="AG43:AH43"/>
    <mergeCell ref="AM43:AN4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NATA</cp:lastModifiedBy>
  <cp:lastPrinted>2021-05-20T21:20:41Z</cp:lastPrinted>
  <dcterms:created xsi:type="dcterms:W3CDTF">2002-01-25T08:51:42Z</dcterms:created>
  <dcterms:modified xsi:type="dcterms:W3CDTF">2021-08-30T15:57:09Z</dcterms:modified>
  <cp:category/>
  <cp:version/>
  <cp:contentType/>
  <cp:contentStatus/>
</cp:coreProperties>
</file>