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tabRatio="756" activeTab="0"/>
  </bookViews>
  <sheets>
    <sheet name="бак 30 кр" sheetId="1" r:id="rId1"/>
    <sheet name="пример оформления семестровки" sheetId="2" r:id="rId2"/>
    <sheet name="today" sheetId="3" r:id="rId3"/>
  </sheets>
  <definedNames>
    <definedName name="_xlnm.Print_Area" localSheetId="2">'today'!$A$1:$BM$9</definedName>
    <definedName name="_xlnm.Print_Area" localSheetId="0">'бак 30 кр'!$A$1:$BJ$149</definedName>
  </definedNames>
  <calcPr fullCalcOnLoad="1"/>
</workbook>
</file>

<file path=xl/comments3.xml><?xml version="1.0" encoding="utf-8"?>
<comments xmlns="http://schemas.openxmlformats.org/spreadsheetml/2006/main">
  <authors>
    <author>NATA</author>
  </authors>
  <commentList>
    <comment ref="W82" authorId="0">
      <text>
        <r>
          <rPr>
            <b/>
            <sz val="9"/>
            <rFont val="Tahoma"/>
            <family val="0"/>
          </rPr>
          <t>NATA:</t>
        </r>
      </text>
    </comment>
  </commentList>
</comments>
</file>

<file path=xl/sharedStrings.xml><?xml version="1.0" encoding="utf-8"?>
<sst xmlns="http://schemas.openxmlformats.org/spreadsheetml/2006/main" count="809" uniqueCount="362">
  <si>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</si>
  <si>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</si>
  <si>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</si>
  <si>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</si>
  <si>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</si>
  <si>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</si>
  <si>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</si>
  <si>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</si>
  <si>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</si>
  <si>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</si>
  <si>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</si>
  <si>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</si>
  <si>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</si>
  <si>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</si>
  <si>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</si>
  <si>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</si>
  <si>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</si>
  <si>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</si>
  <si>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</si>
  <si>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</si>
  <si>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</si>
  <si>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</si>
  <si>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</si>
  <si>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</si>
  <si>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</si>
  <si>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</si>
  <si>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</si>
  <si>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Ректор НТУУ "КПІ"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</si>
  <si>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</si>
  <si>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</si>
  <si>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</si>
  <si>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</si>
  <si>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</si>
  <si>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</si>
  <si>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</si>
  <si>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</si>
  <si>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</si>
  <si>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</si>
  <si>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</si>
  <si>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</si>
  <si>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</si>
  <si>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</si>
  <si>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</si>
  <si>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</si>
  <si>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ЗЕ</t>
  </si>
  <si>
    <r>
      <t xml:space="preserve">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</si>
  <si>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</si>
  <si>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</si>
  <si>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</si>
  <si>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</si>
  <si>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</si>
  <si>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</si>
  <si>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</si>
  <si>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</si>
  <si>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</si>
  <si>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</si>
  <si>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</si>
  <si>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</si>
  <si>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</si>
  <si>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</si>
  <si>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</si>
  <si>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з галузі знань</t>
  </si>
  <si>
    <t>(шифр і назва галузі знань)</t>
  </si>
  <si>
    <t>за напрямом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</si>
  <si>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</si>
  <si>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</si>
  <si>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</si>
  <si>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</si>
  <si>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</si>
  <si>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</si>
  <si>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</si>
  <si>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</si>
  <si>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</si>
  <si>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</si>
  <si>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</si>
  <si>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</si>
  <si>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</si>
  <si>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</si>
  <si>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</si>
  <si>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</si>
  <si>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</si>
  <si>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</si>
  <si>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</si>
  <si>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</si>
  <si>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</si>
  <si>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</si>
  <si>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</si>
  <si>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</si>
  <si>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>Випускова   кафедра</t>
  </si>
  <si>
    <t>Д</t>
  </si>
  <si>
    <t xml:space="preserve">НАЗВА НАВЧАЛЬНОЇ
ДИСЦИПЛІНИ
</t>
  </si>
  <si>
    <t>бакалавр</t>
  </si>
  <si>
    <t>програма професійного спрямування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</si>
  <si>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</si>
  <si>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</si>
  <si>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</si>
  <si>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</si>
  <si>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</si>
  <si>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</si>
  <si>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</si>
  <si>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</si>
  <si>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</si>
  <si>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</si>
  <si>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</si>
  <si>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</si>
  <si>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</si>
  <si>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</si>
  <si>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</si>
  <si>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повної загальної середньої освіти</t>
  </si>
  <si>
    <t>6.030503 "Міжнародна економіка"</t>
  </si>
  <si>
    <t>Міжнародної економіки</t>
  </si>
  <si>
    <t>Переддипломна практика</t>
  </si>
  <si>
    <t>3</t>
  </si>
  <si>
    <t>*</t>
  </si>
  <si>
    <t>Підготовки</t>
  </si>
  <si>
    <t>0305 Економіка та підприємництво</t>
  </si>
  <si>
    <t>Міжнародна економіка</t>
  </si>
  <si>
    <t>менеджменту та маркетингу</t>
  </si>
  <si>
    <t>бакалавр з міжнародної економіки</t>
  </si>
  <si>
    <t>3 роки 10 місяців (4 н.р.)</t>
  </si>
  <si>
    <t>C</t>
  </si>
  <si>
    <t>4</t>
  </si>
  <si>
    <t>6</t>
  </si>
  <si>
    <t>8</t>
  </si>
  <si>
    <t>Виробнича практика</t>
  </si>
  <si>
    <t>Комплексний державний екзамен за фахом</t>
  </si>
  <si>
    <t>Форма державної атестації
(екзамен,дипломний проект, (робота)</t>
  </si>
  <si>
    <t>Історія України</t>
  </si>
  <si>
    <t>Іноземна мова</t>
  </si>
  <si>
    <t>Філософія</t>
  </si>
  <si>
    <t>Економічна теорія</t>
  </si>
  <si>
    <t>Мікроекономіка</t>
  </si>
  <si>
    <t>Макроекономіка</t>
  </si>
  <si>
    <t>Історія економіки та економічної думки</t>
  </si>
  <si>
    <t xml:space="preserve">Математика для економістів: </t>
  </si>
  <si>
    <t>вища математика</t>
  </si>
  <si>
    <t>теорія ймовірності і математична статистика</t>
  </si>
  <si>
    <t xml:space="preserve">Економіко-математичні методи та моделі: </t>
  </si>
  <si>
    <t>оптимізаційні методи та моделі</t>
  </si>
  <si>
    <t>економетрика</t>
  </si>
  <si>
    <t>Інформатика</t>
  </si>
  <si>
    <t>ПП-01</t>
  </si>
  <si>
    <t>ПП-02</t>
  </si>
  <si>
    <t>ПП-03</t>
  </si>
  <si>
    <t>ПП-04</t>
  </si>
  <si>
    <t>ПП-05</t>
  </si>
  <si>
    <t>ПП-06</t>
  </si>
  <si>
    <t>ПП-07</t>
  </si>
  <si>
    <t>ПП-08</t>
  </si>
  <si>
    <t>ПП-09</t>
  </si>
  <si>
    <t>ПП-10</t>
  </si>
  <si>
    <t>ПП-11</t>
  </si>
  <si>
    <t>ПП-12</t>
  </si>
  <si>
    <t>ПП-13</t>
  </si>
  <si>
    <t>ПП-14</t>
  </si>
  <si>
    <t>ПП-15</t>
  </si>
  <si>
    <t>ПП-16</t>
  </si>
  <si>
    <t>ПП-17</t>
  </si>
  <si>
    <t>ПП-18</t>
  </si>
  <si>
    <t>ПП-19</t>
  </si>
  <si>
    <t>ПП-20</t>
  </si>
  <si>
    <t>ПП-21</t>
  </si>
  <si>
    <t>Економіка підприємства</t>
  </si>
  <si>
    <t>Менеджмент</t>
  </si>
  <si>
    <t>Маркетинг</t>
  </si>
  <si>
    <t>Гроші і кредит</t>
  </si>
  <si>
    <t>Фінанси</t>
  </si>
  <si>
    <t>Бухгалтерський облік</t>
  </si>
  <si>
    <t>Статистика</t>
  </si>
  <si>
    <t>Соціологія</t>
  </si>
  <si>
    <t>Регіональна економіка (регіональна економіка, екологія)</t>
  </si>
  <si>
    <t xml:space="preserve">Безпека життєдіяльності </t>
  </si>
  <si>
    <t>Основи  охорони праці</t>
  </si>
  <si>
    <t>Міжнародне економічне право</t>
  </si>
  <si>
    <t>Облік у зарубіжних країнах</t>
  </si>
  <si>
    <t>Міжнародні фінанси</t>
  </si>
  <si>
    <t>Міжнародний маркетинг</t>
  </si>
  <si>
    <t>Міжнародна економічна діяльність України</t>
  </si>
  <si>
    <t>Ділова іноземна мова</t>
  </si>
  <si>
    <t>6Д</t>
  </si>
  <si>
    <t>5,6,7</t>
  </si>
  <si>
    <t>8Д</t>
  </si>
  <si>
    <t>Економічний аналіз</t>
  </si>
  <si>
    <t>Правознавство</t>
  </si>
  <si>
    <t>Техніко-економічне обґрунтування економічних рішень</t>
  </si>
  <si>
    <t>Інвестування</t>
  </si>
  <si>
    <t xml:space="preserve">Митна справа </t>
  </si>
  <si>
    <t>Системи технологій промисловості</t>
  </si>
  <si>
    <t>Організація виробництва</t>
  </si>
  <si>
    <t>Інтеграційні процеси:</t>
  </si>
  <si>
    <t>вступ до спеціальності</t>
  </si>
  <si>
    <t>європейська інтеграція</t>
  </si>
  <si>
    <t>3Д</t>
  </si>
  <si>
    <t>Інформаційні системи і технології в економіці</t>
  </si>
  <si>
    <t>Фінанси підприємств</t>
  </si>
  <si>
    <t>Страхування</t>
  </si>
  <si>
    <t>Інженерна та комп'ютерна графіка</t>
  </si>
  <si>
    <t>Національна економіка</t>
  </si>
  <si>
    <t>Функціонально-вартісний аналіз</t>
  </si>
  <si>
    <t xml:space="preserve">Управління державними закупівлями </t>
  </si>
  <si>
    <t>ВПП-01</t>
  </si>
  <si>
    <t>ВПП-02</t>
  </si>
  <si>
    <t>ВПП-03</t>
  </si>
  <si>
    <t>ВПП-04</t>
  </si>
  <si>
    <t>ВПП-05</t>
  </si>
  <si>
    <t>ВПП-06</t>
  </si>
  <si>
    <t xml:space="preserve">Конкурентоспроможність підприємства </t>
  </si>
  <si>
    <t>Міжнародний консалтинг</t>
  </si>
  <si>
    <t>Міжнародна бізнес-розвідка</t>
  </si>
  <si>
    <t>Транснаціональні корпорації</t>
  </si>
  <si>
    <t xml:space="preserve">Світогосподарські зв'язки </t>
  </si>
  <si>
    <t>Фондовий ринок</t>
  </si>
  <si>
    <t>Міжнародна інноваційна діяльність</t>
  </si>
  <si>
    <t>Корпоративне управління</t>
  </si>
  <si>
    <t>Міжнародний економічний аналіз</t>
  </si>
  <si>
    <t>Міжнародні економічні відносини</t>
  </si>
  <si>
    <t>Управлінський облік</t>
  </si>
  <si>
    <t>Ціноутворення в міжнародній діяльності</t>
  </si>
  <si>
    <t>Податкова система</t>
  </si>
  <si>
    <t>Державне регулювання економіки</t>
  </si>
  <si>
    <t xml:space="preserve">Друга іноземна мова </t>
  </si>
  <si>
    <t>8д</t>
  </si>
  <si>
    <t>7Д</t>
  </si>
  <si>
    <t>3, 5</t>
  </si>
  <si>
    <t>Захист випускної роботи</t>
  </si>
  <si>
    <t>Підготовка випускної роботи</t>
  </si>
  <si>
    <t>Гавриш О.А. /</t>
  </si>
  <si>
    <t>Семестр 1</t>
  </si>
  <si>
    <t>Кр-ти</t>
  </si>
  <si>
    <t>Форма</t>
  </si>
  <si>
    <t>Год</t>
  </si>
  <si>
    <t>Семестр 3</t>
  </si>
  <si>
    <t>Семестр 5</t>
  </si>
  <si>
    <t>Семестр 7</t>
  </si>
  <si>
    <t>екз</t>
  </si>
  <si>
    <t>зал</t>
  </si>
  <si>
    <t>Математика для економістів-1: Вища математика</t>
  </si>
  <si>
    <t>Д зал</t>
  </si>
  <si>
    <t>Разом за 1 семестр:</t>
  </si>
  <si>
    <t>Разом за 3 семестр:</t>
  </si>
  <si>
    <t>Разом за 5 семестр:</t>
  </si>
  <si>
    <t>Разом за 7 семестр:</t>
  </si>
  <si>
    <t>Семестр 2</t>
  </si>
  <si>
    <t>Семестр 4</t>
  </si>
  <si>
    <t>Семестр 6</t>
  </si>
  <si>
    <t>Семестр 8</t>
  </si>
  <si>
    <t>Управління державними закупівлями</t>
  </si>
  <si>
    <t>Разом за 2 семестр:</t>
  </si>
  <si>
    <t>Разом за 4 семестр:</t>
  </si>
  <si>
    <t>Разом за 8 семестр:</t>
  </si>
  <si>
    <t>Разом за 6 семестр:</t>
  </si>
  <si>
    <t>Друга іноземна мова (інша)</t>
  </si>
  <si>
    <t>4 екз+ + 5=(1Д+4)+1 курс</t>
  </si>
  <si>
    <t>Економіка праці і соціально-трудові відносини</t>
  </si>
  <si>
    <t xml:space="preserve">В.о. завідувача кафедри  </t>
  </si>
  <si>
    <t>Войтко С.В.</t>
  </si>
  <si>
    <r>
      <t>Міжнародна економіка,                                       Міжнародні фінанси,                                     Міжнародна економічна діяльність України</t>
    </r>
    <r>
      <rPr>
        <sz val="13"/>
        <color indexed="9"/>
        <rFont val="Times New Roman"/>
        <family val="1"/>
      </rPr>
      <t>, Основи охорони праці.</t>
    </r>
  </si>
  <si>
    <t>"___"_____________  2015 р.</t>
  </si>
  <si>
    <r>
      <t xml:space="preserve">                   </t>
    </r>
    <r>
      <rPr>
        <b/>
        <sz val="36"/>
        <rFont val="Arial"/>
        <family val="2"/>
      </rPr>
      <t xml:space="preserve">НАВЧАЛЬНИЙ   ПЛАН </t>
    </r>
    <r>
      <rPr>
        <b/>
        <sz val="12"/>
        <rFont val="Arial"/>
        <family val="2"/>
      </rPr>
      <t>(2015)</t>
    </r>
  </si>
  <si>
    <t>ОБОВ'ЯЗКОВІ  НАВЧАЛЬНІ ДИСЦИПЛІНИ</t>
  </si>
  <si>
    <t>Цикл природничо-наукової  підготовки</t>
  </si>
  <si>
    <t>Цикл професійної та практичної підготовки</t>
  </si>
  <si>
    <t>ПН-01</t>
  </si>
  <si>
    <t>ПН-02</t>
  </si>
  <si>
    <t>ПН-03</t>
  </si>
  <si>
    <t>ПН-04</t>
  </si>
  <si>
    <t>ПН-05</t>
  </si>
  <si>
    <t>ПН-05/1</t>
  </si>
  <si>
    <t>ПН-05/2</t>
  </si>
  <si>
    <t>ПН-06</t>
  </si>
  <si>
    <t>ПН-06/1</t>
  </si>
  <si>
    <t>ПН-06/2</t>
  </si>
  <si>
    <t>ПН-07</t>
  </si>
  <si>
    <t>ВИБІРКОВІ НАВЧАЛЬНІ ДИСЦИПЛІНИ</t>
  </si>
  <si>
    <t xml:space="preserve"> Цикл гуманітарної та соціально-економічної підготовки</t>
  </si>
  <si>
    <t xml:space="preserve"> Дисципліни, які формують компетенції з:</t>
  </si>
  <si>
    <t>Культури України</t>
  </si>
  <si>
    <t>4Д</t>
  </si>
  <si>
    <t>1Д</t>
  </si>
  <si>
    <t xml:space="preserve">Практичні </t>
  </si>
  <si>
    <t>5Д</t>
  </si>
  <si>
    <t>2,4Д</t>
  </si>
  <si>
    <t>ВГСЕ-01</t>
  </si>
  <si>
    <t>ВГСЕ-02</t>
  </si>
  <si>
    <t>ВГСЕ-03</t>
  </si>
  <si>
    <t>ВГСЕ-04</t>
  </si>
  <si>
    <t>ВГСЕ-05</t>
  </si>
  <si>
    <t>Прикладні моделі економічних процесів</t>
  </si>
  <si>
    <t>Основи підприємництва</t>
  </si>
  <si>
    <t>Управління персоналом</t>
  </si>
  <si>
    <t>Міжкультурна поведінка у бізнесі</t>
  </si>
  <si>
    <t>Професійної та практичної діяльності:</t>
  </si>
  <si>
    <t>ВПП-07</t>
  </si>
  <si>
    <t>ВПП-08</t>
  </si>
  <si>
    <t>ВПП-09</t>
  </si>
  <si>
    <t>ВПП-10</t>
  </si>
  <si>
    <t>ВПП-11</t>
  </si>
  <si>
    <t>ВПП-12</t>
  </si>
  <si>
    <t>ВПП-13</t>
  </si>
  <si>
    <t>ВПП-14</t>
  </si>
  <si>
    <t>ВПП-15</t>
  </si>
  <si>
    <t xml:space="preserve">Основи міжнародного бізнесу                                               </t>
  </si>
  <si>
    <t>Грошово-кредитні системи зарубіжних країн</t>
  </si>
  <si>
    <t>ВПП-16</t>
  </si>
  <si>
    <t>ВПП-17</t>
  </si>
  <si>
    <t>ВПП-18</t>
  </si>
  <si>
    <t>ВПП-19</t>
  </si>
  <si>
    <t>ВПП-20</t>
  </si>
  <si>
    <t>ВПП-21</t>
  </si>
  <si>
    <t>ВПП-22</t>
  </si>
  <si>
    <t>ВПП-23</t>
  </si>
  <si>
    <t>ВПП-24</t>
  </si>
  <si>
    <t>ВПП-25</t>
  </si>
  <si>
    <t>ВПП-26</t>
  </si>
  <si>
    <t>ВПП-27</t>
  </si>
  <si>
    <t>Всього за цикл:</t>
  </si>
  <si>
    <t>Ухвалено на засіданні Вченої ради факультету, протокол № 10 від 25.05.2015 р.</t>
  </si>
  <si>
    <t>5(3+2Д)</t>
  </si>
  <si>
    <t>4(1д+3)</t>
  </si>
  <si>
    <t>6(4+2Д)</t>
  </si>
  <si>
    <r>
      <t xml:space="preserve">Всього </t>
    </r>
    <r>
      <rPr>
        <b/>
        <sz val="12"/>
        <rFont val="Arial"/>
        <family val="2"/>
      </rPr>
      <t>ОБОВ'ЯЗКОВІ:</t>
    </r>
  </si>
  <si>
    <t xml:space="preserve">Кількість годин на тиждень </t>
  </si>
  <si>
    <t>Математика для економістів:  вища математика</t>
  </si>
  <si>
    <t>3+2Д</t>
  </si>
  <si>
    <t>4(3+1Д)</t>
  </si>
  <si>
    <t>Математика для економістів: теорія ймовірності і математична статистика</t>
  </si>
  <si>
    <t>31,5</t>
  </si>
  <si>
    <t>30</t>
  </si>
  <si>
    <t>36</t>
  </si>
  <si>
    <t>Міжнародна економіка (модуль 2)</t>
  </si>
  <si>
    <t>28,5</t>
  </si>
  <si>
    <t>6.030503   МІЖНАРОДНА ЕКОНОМІКА           2015</t>
  </si>
  <si>
    <t>Українська мова</t>
  </si>
  <si>
    <t>ВПП-13/1</t>
  </si>
  <si>
    <t>ВПП-13/2</t>
  </si>
  <si>
    <t>6+(1Д*)</t>
  </si>
  <si>
    <t>6(3д+3)</t>
  </si>
  <si>
    <t>к-ть</t>
  </si>
  <si>
    <t>ф-ма</t>
  </si>
  <si>
    <t>год</t>
  </si>
  <si>
    <t>ДЗ</t>
  </si>
  <si>
    <t>(-)</t>
  </si>
  <si>
    <t xml:space="preserve"> Національна економіка</t>
  </si>
  <si>
    <t>4 екз+ 5 зал</t>
  </si>
  <si>
    <t>4 екз+  4=(1д+3) + 1 курс</t>
  </si>
  <si>
    <t>4сем</t>
  </si>
  <si>
    <t>3 сем</t>
  </si>
  <si>
    <t>2 сем</t>
  </si>
  <si>
    <t>1 сем</t>
  </si>
  <si>
    <t>5 сем</t>
  </si>
  <si>
    <t>6 сем</t>
  </si>
  <si>
    <t>3 екз +  6=(1д)+ 6 зал+    1 курс</t>
  </si>
  <si>
    <t>7 сем</t>
  </si>
  <si>
    <t>6(2д+4)</t>
  </si>
  <si>
    <t>4 екз +                 5(2Д+3) +              1 курс</t>
  </si>
  <si>
    <t>3 екз+   5(3+2Д)</t>
  </si>
  <si>
    <t xml:space="preserve"> 4 екз+                  5(3+2Д)              1 курс</t>
  </si>
  <si>
    <t>6(3+3Д)+1д</t>
  </si>
  <si>
    <t>1 екз+   6=(3Д+3)+1Д</t>
  </si>
  <si>
    <r>
      <t xml:space="preserve">Іноземна мова. </t>
    </r>
    <r>
      <rPr>
        <b/>
        <i/>
        <sz val="24"/>
        <rFont val="Arial"/>
        <family val="2"/>
      </rPr>
      <t>Вступ до загоально-технічної іноземної мови</t>
    </r>
  </si>
  <si>
    <r>
      <t xml:space="preserve">Іноземна мова. </t>
    </r>
    <r>
      <rPr>
        <b/>
        <i/>
        <sz val="26"/>
        <rFont val="Arial"/>
        <family val="2"/>
      </rPr>
      <t>Вступ до загоально-технічної іноземної мови</t>
    </r>
  </si>
  <si>
    <t>МІНІСТЕРСТВО ОСВІТИ І НАУКИ УКРАЇНИ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</si>
</sst>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Times New Roman"/>
      <family val="1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4"/>
      <name val="Symbol"/>
      <family val="1"/>
    </font>
    <font>
      <b/>
      <sz val="14"/>
      <name val="Arial Cyr"/>
      <family val="0"/>
    </font>
    <font>
      <i/>
      <sz val="14"/>
      <name val="Symbol"/>
      <family val="1"/>
    </font>
    <font>
      <sz val="13"/>
      <name val="Times New Roman"/>
      <family val="1"/>
    </font>
    <font>
      <sz val="8"/>
      <name val="Arial Cyr"/>
      <family val="0"/>
    </font>
    <font>
      <b/>
      <sz val="48"/>
      <name val="Arial"/>
      <family val="2"/>
    </font>
    <font>
      <b/>
      <sz val="38"/>
      <name val="Arial"/>
      <family val="2"/>
    </font>
    <font>
      <sz val="38"/>
      <name val="Arial"/>
      <family val="2"/>
    </font>
    <font>
      <b/>
      <sz val="4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40"/>
      <name val="Symbol"/>
      <family val="1"/>
    </font>
    <font>
      <sz val="26"/>
      <name val="Arial"/>
      <family val="2"/>
    </font>
    <font>
      <b/>
      <i/>
      <sz val="38"/>
      <name val="Arial"/>
      <family val="2"/>
    </font>
    <font>
      <sz val="13"/>
      <color indexed="9"/>
      <name val="Times New Roman"/>
      <family val="1"/>
    </font>
    <font>
      <b/>
      <i/>
      <sz val="14"/>
      <name val="Arial Cyr"/>
      <family val="0"/>
    </font>
    <font>
      <b/>
      <i/>
      <sz val="16"/>
      <name val="Arial Cyr"/>
      <family val="0"/>
    </font>
    <font>
      <sz val="40"/>
      <name val="Arial"/>
      <family val="2"/>
    </font>
    <font>
      <b/>
      <sz val="40"/>
      <name val="Arial Cyr"/>
      <family val="0"/>
    </font>
    <font>
      <b/>
      <sz val="9"/>
      <name val="Tahoma"/>
      <family val="0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1133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19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79" fillId="0" borderId="0" xfId="0" applyNumberFormat="1" applyFont="1" applyFill="1" applyBorder="1" applyAlignment="1" applyProtection="1">
      <alignment horizontal="center" vertical="center" wrapText="1"/>
      <protection/>
    </xf>
    <xf numFmtId="192" fontId="79" fillId="0" borderId="0" xfId="0" applyNumberFormat="1" applyFont="1" applyFill="1" applyBorder="1" applyAlignment="1" applyProtection="1">
      <alignment horizontal="center" vertical="center" wrapText="1"/>
      <protection/>
    </xf>
    <xf numFmtId="192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9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192" fontId="8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76" fillId="0" borderId="12" xfId="0" applyFont="1" applyFill="1" applyBorder="1" applyAlignment="1" applyProtection="1">
      <alignment horizontal="center" vertical="center" wrapText="1"/>
      <protection/>
    </xf>
    <xf numFmtId="0" fontId="76" fillId="0" borderId="13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>
      <alignment horizontal="center" vertical="center" wrapText="1"/>
      <protection/>
    </xf>
    <xf numFmtId="0" fontId="75" fillId="0" borderId="15" xfId="0" applyFont="1" applyFill="1" applyBorder="1" applyAlignment="1" applyProtection="1">
      <alignment horizontal="center" vertical="center" wrapText="1"/>
      <protection/>
    </xf>
    <xf numFmtId="0" fontId="75" fillId="0" borderId="16" xfId="0" applyFont="1" applyFill="1" applyBorder="1" applyAlignment="1" applyProtection="1">
      <alignment horizontal="center" vertical="center" wrapText="1"/>
      <protection/>
    </xf>
    <xf numFmtId="0" fontId="75" fillId="0" borderId="17" xfId="0" applyFont="1" applyFill="1" applyBorder="1" applyAlignment="1" applyProtection="1">
      <alignment horizontal="center" vertical="center"/>
      <protection/>
    </xf>
    <xf numFmtId="0" fontId="7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13" fillId="0" borderId="30" xfId="0" applyNumberFormat="1" applyFont="1" applyFill="1" applyBorder="1" applyAlignment="1" applyProtection="1">
      <alignment horizontal="center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32" xfId="0" applyNumberFormat="1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7" fillId="0" borderId="34" xfId="0" applyFont="1" applyFill="1" applyBorder="1" applyAlignment="1" applyProtection="1">
      <alignment vertical="justify"/>
      <protection/>
    </xf>
    <xf numFmtId="0" fontId="38" fillId="0" borderId="34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13" fillId="0" borderId="35" xfId="0" applyFont="1" applyFill="1" applyBorder="1" applyAlignment="1" applyProtection="1">
      <alignment horizontal="center" wrapText="1"/>
      <protection/>
    </xf>
    <xf numFmtId="0" fontId="13" fillId="0" borderId="24" xfId="0" applyFont="1" applyFill="1" applyBorder="1" applyAlignment="1" applyProtection="1">
      <alignment horizontal="center" wrapText="1"/>
      <protection/>
    </xf>
    <xf numFmtId="0" fontId="13" fillId="0" borderId="24" xfId="0" applyNumberFormat="1" applyFont="1" applyFill="1" applyBorder="1" applyAlignment="1" applyProtection="1">
      <alignment horizontal="center" wrapText="1"/>
      <protection/>
    </xf>
    <xf numFmtId="0" fontId="13" fillId="0" borderId="25" xfId="0" applyNumberFormat="1" applyFont="1" applyFill="1" applyBorder="1" applyAlignment="1" applyProtection="1">
      <alignment horizontal="center" wrapText="1"/>
      <protection/>
    </xf>
    <xf numFmtId="0" fontId="13" fillId="0" borderId="36" xfId="0" applyNumberFormat="1" applyFont="1" applyFill="1" applyBorder="1" applyAlignment="1" applyProtection="1">
      <alignment horizontal="center"/>
      <protection/>
    </xf>
    <xf numFmtId="0" fontId="13" fillId="0" borderId="35" xfId="0" applyNumberFormat="1" applyFont="1" applyFill="1" applyBorder="1" applyAlignment="1" applyProtection="1">
      <alignment horizontal="center"/>
      <protection/>
    </xf>
    <xf numFmtId="0" fontId="13" fillId="0" borderId="37" xfId="0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2" xfId="0" applyNumberFormat="1" applyFont="1" applyFill="1" applyBorder="1" applyAlignment="1" applyProtection="1">
      <alignment horizontal="center" wrapText="1"/>
      <protection/>
    </xf>
    <xf numFmtId="0" fontId="13" fillId="0" borderId="39" xfId="0" applyNumberFormat="1" applyFont="1" applyFill="1" applyBorder="1" applyAlignment="1" applyProtection="1">
      <alignment horizontal="center" wrapText="1"/>
      <protection/>
    </xf>
    <xf numFmtId="0" fontId="13" fillId="0" borderId="39" xfId="0" applyNumberFormat="1" applyFont="1" applyFill="1" applyBorder="1" applyAlignment="1" applyProtection="1">
      <alignment horizontal="center"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NumberFormat="1" applyFont="1" applyFill="1" applyBorder="1" applyAlignment="1" applyProtection="1">
      <alignment horizontal="center"/>
      <protection/>
    </xf>
    <xf numFmtId="0" fontId="13" fillId="0" borderId="42" xfId="0" applyNumberFormat="1" applyFont="1" applyFill="1" applyBorder="1" applyAlignment="1" applyProtection="1">
      <alignment horizontal="center"/>
      <protection/>
    </xf>
    <xf numFmtId="0" fontId="13" fillId="0" borderId="43" xfId="0" applyNumberFormat="1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44" xfId="0" applyNumberFormat="1" applyFont="1" applyFill="1" applyBorder="1" applyAlignment="1" applyProtection="1">
      <alignment horizontal="center"/>
      <protection/>
    </xf>
    <xf numFmtId="0" fontId="13" fillId="0" borderId="45" xfId="0" applyNumberFormat="1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 wrapText="1"/>
      <protection/>
    </xf>
    <xf numFmtId="0" fontId="13" fillId="0" borderId="46" xfId="0" applyFont="1" applyFill="1" applyBorder="1" applyAlignment="1" applyProtection="1">
      <alignment horizontal="center" wrapText="1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47" xfId="0" applyNumberFormat="1" applyFont="1" applyFill="1" applyBorder="1" applyAlignment="1" applyProtection="1">
      <alignment horizontal="center"/>
      <protection/>
    </xf>
    <xf numFmtId="0" fontId="13" fillId="0" borderId="48" xfId="0" applyNumberFormat="1" applyFont="1" applyFill="1" applyBorder="1" applyAlignment="1" applyProtection="1">
      <alignment horizontal="center"/>
      <protection/>
    </xf>
    <xf numFmtId="0" fontId="13" fillId="0" borderId="49" xfId="0" applyNumberFormat="1" applyFont="1" applyFill="1" applyBorder="1" applyAlignment="1" applyProtection="1">
      <alignment horizontal="center"/>
      <protection/>
    </xf>
    <xf numFmtId="0" fontId="13" fillId="0" borderId="50" xfId="0" applyNumberFormat="1" applyFont="1" applyFill="1" applyBorder="1" applyAlignment="1" applyProtection="1">
      <alignment horizontal="center"/>
      <protection/>
    </xf>
    <xf numFmtId="0" fontId="13" fillId="0" borderId="51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33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27" xfId="0" applyNumberFormat="1" applyFont="1" applyFill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/>
    </xf>
    <xf numFmtId="0" fontId="9" fillId="0" borderId="32" xfId="0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0" fontId="9" fillId="0" borderId="5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65" fillId="0" borderId="0" xfId="0" applyFont="1" applyFill="1" applyBorder="1" applyAlignment="1">
      <alignment/>
    </xf>
    <xf numFmtId="0" fontId="8" fillId="0" borderId="5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center" vertical="justify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center"/>
      <protection/>
    </xf>
    <xf numFmtId="49" fontId="36" fillId="0" borderId="34" xfId="0" applyNumberFormat="1" applyFont="1" applyFill="1" applyBorder="1" applyAlignment="1" applyProtection="1">
      <alignment horizontal="left" vertical="justify"/>
      <protection/>
    </xf>
    <xf numFmtId="0" fontId="38" fillId="0" borderId="34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55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11" fontId="32" fillId="0" borderId="0" xfId="0" applyNumberFormat="1" applyFont="1" applyFill="1" applyBorder="1" applyAlignment="1" applyProtection="1">
      <alignment horizontal="left" vertical="justify" wrapText="1"/>
      <protection/>
    </xf>
    <xf numFmtId="11" fontId="32" fillId="0" borderId="0" xfId="0" applyNumberFormat="1" applyFont="1" applyFill="1" applyBorder="1" applyAlignment="1" applyProtection="1">
      <alignment horizontal="left" vertical="justify" wrapText="1"/>
      <protection/>
    </xf>
    <xf numFmtId="0" fontId="30" fillId="0" borderId="0" xfId="0" applyNumberFormat="1" applyFont="1" applyFill="1" applyBorder="1" applyAlignment="1" applyProtection="1">
      <alignment horizontal="center" vertical="justify" wrapText="1"/>
      <protection/>
    </xf>
    <xf numFmtId="49" fontId="30" fillId="0" borderId="0" xfId="0" applyNumberFormat="1" applyFont="1" applyFill="1" applyBorder="1" applyAlignment="1" applyProtection="1">
      <alignment horizontal="center" vertical="justify"/>
      <protection/>
    </xf>
    <xf numFmtId="0" fontId="32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56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justify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left" wrapText="1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0" fontId="70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 applyProtection="1">
      <alignment horizontal="left" wrapText="1"/>
      <protection/>
    </xf>
    <xf numFmtId="0" fontId="8" fillId="0" borderId="32" xfId="0" applyFont="1" applyFill="1" applyBorder="1" applyAlignment="1" applyProtection="1">
      <alignment horizontal="left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77" fillId="0" borderId="39" xfId="0" applyNumberFormat="1" applyFont="1" applyFill="1" applyBorder="1" applyAlignment="1" applyProtection="1">
      <alignment horizontal="center" vertical="center"/>
      <protection/>
    </xf>
    <xf numFmtId="0" fontId="77" fillId="0" borderId="59" xfId="0" applyNumberFormat="1" applyFont="1" applyFill="1" applyBorder="1" applyAlignment="1" applyProtection="1">
      <alignment horizontal="center" vertical="center"/>
      <protection/>
    </xf>
    <xf numFmtId="0" fontId="80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60" xfId="0" applyNumberFormat="1" applyFont="1" applyFill="1" applyBorder="1" applyAlignment="1" applyProtection="1">
      <alignment wrapText="1"/>
      <protection/>
    </xf>
    <xf numFmtId="49" fontId="13" fillId="17" borderId="0" xfId="0" applyNumberFormat="1" applyFont="1" applyFill="1" applyBorder="1" applyAlignment="1" applyProtection="1">
      <alignment vertical="justify" wrapText="1"/>
      <protection/>
    </xf>
    <xf numFmtId="0" fontId="3" fillId="17" borderId="0" xfId="0" applyNumberFormat="1" applyFont="1" applyFill="1" applyBorder="1" applyAlignment="1" applyProtection="1">
      <alignment/>
      <protection/>
    </xf>
    <xf numFmtId="0" fontId="77" fillId="0" borderId="42" xfId="0" applyFont="1" applyFill="1" applyBorder="1" applyAlignment="1" applyProtection="1">
      <alignment horizontal="center" wrapText="1"/>
      <protection/>
    </xf>
    <xf numFmtId="192" fontId="7" fillId="0" borderId="32" xfId="0" applyNumberFormat="1" applyFont="1" applyFill="1" applyBorder="1" applyAlignment="1" applyProtection="1">
      <alignment horizontal="center" wrapText="1"/>
      <protection/>
    </xf>
    <xf numFmtId="0" fontId="75" fillId="0" borderId="6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/>
      <protection/>
    </xf>
    <xf numFmtId="0" fontId="77" fillId="0" borderId="56" xfId="0" applyNumberFormat="1" applyFont="1" applyFill="1" applyBorder="1" applyAlignment="1" applyProtection="1">
      <alignment horizontal="center" vertical="center"/>
      <protection/>
    </xf>
    <xf numFmtId="0" fontId="77" fillId="0" borderId="62" xfId="0" applyNumberFormat="1" applyFont="1" applyFill="1" applyBorder="1" applyAlignment="1" applyProtection="1">
      <alignment vertical="center"/>
      <protection/>
    </xf>
    <xf numFmtId="0" fontId="77" fillId="0" borderId="63" xfId="0" applyNumberFormat="1" applyFont="1" applyFill="1" applyBorder="1" applyAlignment="1" applyProtection="1">
      <alignment vertical="center"/>
      <protection/>
    </xf>
    <xf numFmtId="0" fontId="77" fillId="0" borderId="42" xfId="0" applyNumberFormat="1" applyFont="1" applyFill="1" applyBorder="1" applyAlignment="1" applyProtection="1">
      <alignment vertical="center"/>
      <protection/>
    </xf>
    <xf numFmtId="0" fontId="77" fillId="0" borderId="56" xfId="0" applyNumberFormat="1" applyFont="1" applyFill="1" applyBorder="1" applyAlignment="1" applyProtection="1">
      <alignment vertical="center"/>
      <protection/>
    </xf>
    <xf numFmtId="0" fontId="77" fillId="0" borderId="32" xfId="0" applyNumberFormat="1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wrapText="1"/>
      <protection/>
    </xf>
    <xf numFmtId="0" fontId="8" fillId="0" borderId="32" xfId="0" applyFont="1" applyFill="1" applyBorder="1" applyAlignment="1" applyProtection="1">
      <alignment wrapText="1"/>
      <protection/>
    </xf>
    <xf numFmtId="0" fontId="77" fillId="0" borderId="32" xfId="0" applyFont="1" applyFill="1" applyBorder="1" applyAlignment="1" applyProtection="1">
      <alignment vertical="center" wrapText="1"/>
      <protection/>
    </xf>
    <xf numFmtId="0" fontId="77" fillId="0" borderId="14" xfId="0" applyFont="1" applyFill="1" applyBorder="1" applyAlignment="1" applyProtection="1">
      <alignment vertical="center" wrapText="1"/>
      <protection/>
    </xf>
    <xf numFmtId="0" fontId="77" fillId="0" borderId="64" xfId="0" applyFont="1" applyFill="1" applyBorder="1" applyAlignment="1" applyProtection="1">
      <alignment vertical="center" wrapText="1"/>
      <protection/>
    </xf>
    <xf numFmtId="0" fontId="8" fillId="0" borderId="42" xfId="0" applyFont="1" applyFill="1" applyBorder="1" applyAlignment="1" applyProtection="1">
      <alignment wrapText="1"/>
      <protection/>
    </xf>
    <xf numFmtId="0" fontId="8" fillId="0" borderId="56" xfId="0" applyFont="1" applyFill="1" applyBorder="1" applyAlignment="1" applyProtection="1">
      <alignment wrapText="1"/>
      <protection/>
    </xf>
    <xf numFmtId="0" fontId="8" fillId="0" borderId="45" xfId="0" applyFont="1" applyFill="1" applyBorder="1" applyAlignment="1" applyProtection="1">
      <alignment wrapText="1"/>
      <protection/>
    </xf>
    <xf numFmtId="0" fontId="75" fillId="0" borderId="62" xfId="0" applyNumberFormat="1" applyFont="1" applyFill="1" applyBorder="1" applyAlignment="1" applyProtection="1">
      <alignment vertical="center"/>
      <protection/>
    </xf>
    <xf numFmtId="0" fontId="75" fillId="0" borderId="65" xfId="0" applyNumberFormat="1" applyFont="1" applyFill="1" applyBorder="1" applyAlignment="1" applyProtection="1">
      <alignment vertical="center"/>
      <protection/>
    </xf>
    <xf numFmtId="0" fontId="75" fillId="0" borderId="42" xfId="0" applyNumberFormat="1" applyFont="1" applyFill="1" applyBorder="1" applyAlignment="1" applyProtection="1">
      <alignment vertical="center"/>
      <protection/>
    </xf>
    <xf numFmtId="0" fontId="75" fillId="0" borderId="66" xfId="0" applyNumberFormat="1" applyFont="1" applyFill="1" applyBorder="1" applyAlignment="1" applyProtection="1">
      <alignment vertical="center"/>
      <protection/>
    </xf>
    <xf numFmtId="0" fontId="75" fillId="0" borderId="32" xfId="0" applyNumberFormat="1" applyFont="1" applyFill="1" applyBorder="1" applyAlignment="1" applyProtection="1">
      <alignment vertical="center"/>
      <protection/>
    </xf>
    <xf numFmtId="0" fontId="75" fillId="0" borderId="63" xfId="0" applyNumberFormat="1" applyFont="1" applyFill="1" applyBorder="1" applyAlignment="1" applyProtection="1">
      <alignment vertical="center"/>
      <protection/>
    </xf>
    <xf numFmtId="0" fontId="75" fillId="0" borderId="56" xfId="0" applyNumberFormat="1" applyFont="1" applyFill="1" applyBorder="1" applyAlignment="1" applyProtection="1">
      <alignment vertical="center"/>
      <protection/>
    </xf>
    <xf numFmtId="0" fontId="77" fillId="0" borderId="32" xfId="0" applyNumberFormat="1" applyFont="1" applyFill="1" applyBorder="1" applyAlignment="1" applyProtection="1">
      <alignment horizontal="left" vertical="center"/>
      <protection/>
    </xf>
    <xf numFmtId="0" fontId="77" fillId="0" borderId="32" xfId="0" applyFont="1" applyFill="1" applyBorder="1" applyAlignment="1" applyProtection="1">
      <alignment wrapText="1"/>
      <protection/>
    </xf>
    <xf numFmtId="0" fontId="87" fillId="0" borderId="42" xfId="0" applyFont="1" applyFill="1" applyBorder="1" applyAlignment="1">
      <alignment horizontal="center" vertical="center" wrapText="1"/>
    </xf>
    <xf numFmtId="0" fontId="75" fillId="0" borderId="67" xfId="0" applyNumberFormat="1" applyFont="1" applyFill="1" applyBorder="1" applyAlignment="1" applyProtection="1">
      <alignment vertical="center"/>
      <protection/>
    </xf>
    <xf numFmtId="0" fontId="8" fillId="0" borderId="68" xfId="0" applyFont="1" applyFill="1" applyBorder="1" applyAlignment="1" applyProtection="1">
      <alignment wrapText="1"/>
      <protection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wrapText="1"/>
      <protection/>
    </xf>
    <xf numFmtId="0" fontId="77" fillId="0" borderId="70" xfId="0" applyFont="1" applyFill="1" applyBorder="1" applyAlignment="1" applyProtection="1">
      <alignment vertical="center" wrapText="1"/>
      <protection/>
    </xf>
    <xf numFmtId="0" fontId="77" fillId="0" borderId="71" xfId="0" applyNumberFormat="1" applyFont="1" applyFill="1" applyBorder="1" applyAlignment="1" applyProtection="1">
      <alignment horizontal="center" vertical="center"/>
      <protection/>
    </xf>
    <xf numFmtId="0" fontId="77" fillId="0" borderId="45" xfId="0" applyNumberFormat="1" applyFont="1" applyFill="1" applyBorder="1" applyAlignment="1" applyProtection="1">
      <alignment horizontal="center" vertical="center"/>
      <protection/>
    </xf>
    <xf numFmtId="0" fontId="80" fillId="0" borderId="56" xfId="0" applyNumberFormat="1" applyFont="1" applyFill="1" applyBorder="1" applyAlignment="1" applyProtection="1">
      <alignment vertical="center"/>
      <protection/>
    </xf>
    <xf numFmtId="0" fontId="77" fillId="0" borderId="44" xfId="0" applyNumberFormat="1" applyFont="1" applyFill="1" applyBorder="1" applyAlignment="1" applyProtection="1">
      <alignment vertical="center"/>
      <protection/>
    </xf>
    <xf numFmtId="0" fontId="77" fillId="0" borderId="42" xfId="0" applyFont="1" applyFill="1" applyBorder="1" applyAlignment="1" applyProtection="1">
      <alignment wrapText="1"/>
      <protection/>
    </xf>
    <xf numFmtId="0" fontId="77" fillId="0" borderId="10" xfId="0" applyFont="1" applyFill="1" applyBorder="1" applyAlignment="1" applyProtection="1">
      <alignment wrapText="1"/>
      <protection/>
    </xf>
    <xf numFmtId="0" fontId="87" fillId="0" borderId="10" xfId="0" applyFont="1" applyFill="1" applyBorder="1" applyAlignment="1">
      <alignment vertical="center" wrapText="1"/>
    </xf>
    <xf numFmtId="0" fontId="77" fillId="0" borderId="56" xfId="0" applyFont="1" applyFill="1" applyBorder="1" applyAlignment="1" applyProtection="1">
      <alignment wrapText="1"/>
      <protection/>
    </xf>
    <xf numFmtId="0" fontId="87" fillId="0" borderId="56" xfId="0" applyFont="1" applyFill="1" applyBorder="1" applyAlignment="1">
      <alignment vertical="center" wrapText="1"/>
    </xf>
    <xf numFmtId="0" fontId="77" fillId="0" borderId="60" xfId="0" applyFont="1" applyFill="1" applyBorder="1" applyAlignment="1" applyProtection="1">
      <alignment horizontal="center" wrapText="1"/>
      <protection/>
    </xf>
    <xf numFmtId="0" fontId="77" fillId="0" borderId="72" xfId="0" applyFont="1" applyFill="1" applyBorder="1" applyAlignment="1" applyProtection="1">
      <alignment wrapText="1"/>
      <protection/>
    </xf>
    <xf numFmtId="0" fontId="77" fillId="0" borderId="44" xfId="0" applyFont="1" applyFill="1" applyBorder="1" applyAlignment="1" applyProtection="1">
      <alignment horizontal="center" wrapText="1"/>
      <protection/>
    </xf>
    <xf numFmtId="0" fontId="77" fillId="0" borderId="71" xfId="0" applyFont="1" applyFill="1" applyBorder="1" applyAlignment="1" applyProtection="1">
      <alignment wrapText="1"/>
      <protection/>
    </xf>
    <xf numFmtId="0" fontId="87" fillId="0" borderId="44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vertical="center" wrapText="1"/>
    </xf>
    <xf numFmtId="0" fontId="77" fillId="0" borderId="45" xfId="0" applyFont="1" applyFill="1" applyBorder="1" applyAlignment="1" applyProtection="1">
      <alignment wrapText="1"/>
      <protection/>
    </xf>
    <xf numFmtId="0" fontId="75" fillId="0" borderId="73" xfId="0" applyNumberFormat="1" applyFont="1" applyFill="1" applyBorder="1" applyAlignment="1" applyProtection="1">
      <alignment vertical="center"/>
      <protection/>
    </xf>
    <xf numFmtId="0" fontId="75" fillId="0" borderId="74" xfId="0" applyNumberFormat="1" applyFont="1" applyFill="1" applyBorder="1" applyAlignment="1" applyProtection="1">
      <alignment vertical="center"/>
      <protection/>
    </xf>
    <xf numFmtId="0" fontId="75" fillId="0" borderId="75" xfId="0" applyNumberFormat="1" applyFont="1" applyFill="1" applyBorder="1" applyAlignment="1" applyProtection="1">
      <alignment horizontal="center" vertical="center"/>
      <protection/>
    </xf>
    <xf numFmtId="0" fontId="75" fillId="0" borderId="60" xfId="0" applyNumberFormat="1" applyFont="1" applyFill="1" applyBorder="1" applyAlignment="1" applyProtection="1">
      <alignment horizontal="center" vertical="center"/>
      <protection/>
    </xf>
    <xf numFmtId="0" fontId="75" fillId="0" borderId="76" xfId="0" applyNumberFormat="1" applyFont="1" applyFill="1" applyBorder="1" applyAlignment="1" applyProtection="1">
      <alignment horizontal="center" vertical="center"/>
      <protection/>
    </xf>
    <xf numFmtId="0" fontId="75" fillId="0" borderId="77" xfId="0" applyNumberFormat="1" applyFont="1" applyFill="1" applyBorder="1" applyAlignment="1" applyProtection="1">
      <alignment vertical="center"/>
      <protection/>
    </xf>
    <xf numFmtId="0" fontId="77" fillId="0" borderId="78" xfId="0" applyNumberFormat="1" applyFont="1" applyFill="1" applyBorder="1" applyAlignment="1" applyProtection="1">
      <alignment vertical="center"/>
      <protection/>
    </xf>
    <xf numFmtId="0" fontId="76" fillId="0" borderId="79" xfId="0" applyFont="1" applyFill="1" applyBorder="1" applyAlignment="1" applyProtection="1">
      <alignment horizontal="center" vertical="center" wrapText="1"/>
      <protection/>
    </xf>
    <xf numFmtId="0" fontId="77" fillId="0" borderId="67" xfId="0" applyNumberFormat="1" applyFont="1" applyFill="1" applyBorder="1" applyAlignment="1" applyProtection="1">
      <alignment vertical="center"/>
      <protection/>
    </xf>
    <xf numFmtId="0" fontId="76" fillId="0" borderId="26" xfId="0" applyFont="1" applyFill="1" applyBorder="1" applyAlignment="1" applyProtection="1">
      <alignment horizontal="center" vertical="center" wrapText="1"/>
      <protection/>
    </xf>
    <xf numFmtId="0" fontId="77" fillId="0" borderId="39" xfId="0" applyNumberFormat="1" applyFont="1" applyFill="1" applyBorder="1" applyAlignment="1" applyProtection="1">
      <alignment vertical="center"/>
      <protection/>
    </xf>
    <xf numFmtId="0" fontId="76" fillId="0" borderId="80" xfId="0" applyFont="1" applyFill="1" applyBorder="1" applyAlignment="1" applyProtection="1">
      <alignment horizontal="center" vertical="center" wrapText="1"/>
      <protection/>
    </xf>
    <xf numFmtId="0" fontId="77" fillId="0" borderId="67" xfId="0" applyFont="1" applyFill="1" applyBorder="1" applyAlignment="1" applyProtection="1">
      <alignment vertical="center" wrapText="1"/>
      <protection/>
    </xf>
    <xf numFmtId="0" fontId="76" fillId="0" borderId="26" xfId="0" applyFont="1" applyFill="1" applyBorder="1" applyAlignment="1" applyProtection="1">
      <alignment vertical="center" wrapText="1"/>
      <protection/>
    </xf>
    <xf numFmtId="0" fontId="76" fillId="0" borderId="26" xfId="0" applyFont="1" applyFill="1" applyBorder="1" applyAlignment="1" applyProtection="1">
      <alignment vertical="center"/>
      <protection/>
    </xf>
    <xf numFmtId="0" fontId="76" fillId="0" borderId="80" xfId="0" applyFont="1" applyFill="1" applyBorder="1" applyAlignment="1" applyProtection="1">
      <alignment vertical="center"/>
      <protection/>
    </xf>
    <xf numFmtId="0" fontId="77" fillId="0" borderId="81" xfId="0" applyNumberFormat="1" applyFont="1" applyFill="1" applyBorder="1" applyAlignment="1" applyProtection="1">
      <alignment vertical="center"/>
      <protection/>
    </xf>
    <xf numFmtId="0" fontId="77" fillId="0" borderId="67" xfId="0" applyNumberFormat="1" applyFont="1" applyFill="1" applyBorder="1" applyAlignment="1" applyProtection="1">
      <alignment horizontal="left" vertical="center"/>
      <protection/>
    </xf>
    <xf numFmtId="49" fontId="41" fillId="0" borderId="55" xfId="0" applyNumberFormat="1" applyFont="1" applyFill="1" applyBorder="1" applyAlignment="1" applyProtection="1">
      <alignment horizontal="left" vertical="justify"/>
      <protection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8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85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 applyProtection="1">
      <alignment horizontal="left" vertical="top" wrapText="1"/>
      <protection/>
    </xf>
    <xf numFmtId="0" fontId="16" fillId="0" borderId="82" xfId="0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19" fillId="0" borderId="86" xfId="0" applyFont="1" applyFill="1" applyBorder="1" applyAlignment="1">
      <alignment horizontal="center" vertical="center"/>
    </xf>
    <xf numFmtId="0" fontId="8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19" fillId="0" borderId="88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horizontal="left" vertical="center"/>
    </xf>
    <xf numFmtId="0" fontId="22" fillId="0" borderId="82" xfId="0" applyNumberFormat="1" applyFont="1" applyFill="1" applyBorder="1" applyAlignment="1" applyProtection="1">
      <alignment horizontal="center" vertical="center"/>
      <protection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Fill="1" applyBorder="1" applyAlignment="1" applyProtection="1">
      <alignment horizontal="center"/>
      <protection/>
    </xf>
    <xf numFmtId="0" fontId="8" fillId="0" borderId="82" xfId="0" applyFont="1" applyFill="1" applyBorder="1" applyAlignment="1" applyProtection="1">
      <alignment horizontal="left" vertical="center"/>
      <protection/>
    </xf>
    <xf numFmtId="0" fontId="7" fillId="0" borderId="85" xfId="0" applyFont="1" applyFill="1" applyBorder="1" applyAlignment="1" applyProtection="1">
      <alignment horizontal="center" vertical="center"/>
      <protection/>
    </xf>
    <xf numFmtId="0" fontId="19" fillId="0" borderId="83" xfId="0" applyFont="1" applyFill="1" applyBorder="1" applyAlignment="1">
      <alignment horizontal="center" vertical="center"/>
    </xf>
    <xf numFmtId="0" fontId="7" fillId="0" borderId="85" xfId="0" applyNumberFormat="1" applyFont="1" applyFill="1" applyBorder="1" applyAlignment="1" applyProtection="1">
      <alignment horizontal="center" vertical="center"/>
      <protection/>
    </xf>
    <xf numFmtId="49" fontId="41" fillId="0" borderId="55" xfId="0" applyNumberFormat="1" applyFont="1" applyFill="1" applyBorder="1" applyAlignment="1" applyProtection="1">
      <alignment horizontal="right" vertical="justify"/>
      <protection/>
    </xf>
    <xf numFmtId="0" fontId="8" fillId="0" borderId="85" xfId="0" applyFont="1" applyFill="1" applyBorder="1" applyAlignment="1" applyProtection="1">
      <alignment horizontal="left" vertical="center"/>
      <protection/>
    </xf>
    <xf numFmtId="0" fontId="70" fillId="0" borderId="82" xfId="0" applyFont="1" applyFill="1" applyBorder="1" applyAlignment="1">
      <alignment horizontal="left" vertical="center"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92" fontId="77" fillId="0" borderId="78" xfId="0" applyNumberFormat="1" applyFont="1" applyFill="1" applyBorder="1" applyAlignment="1" applyProtection="1">
      <alignment horizontal="center" wrapText="1"/>
      <protection/>
    </xf>
    <xf numFmtId="0" fontId="63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34" xfId="0" applyNumberFormat="1" applyFont="1" applyFill="1" applyBorder="1" applyAlignment="1" applyProtection="1">
      <alignment horizontal="center"/>
      <protection/>
    </xf>
    <xf numFmtId="49" fontId="13" fillId="0" borderId="55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34" xfId="0" applyFont="1" applyFill="1" applyBorder="1" applyAlignment="1" applyProtection="1">
      <alignment horizontal="right" vertical="center"/>
      <protection/>
    </xf>
    <xf numFmtId="0" fontId="22" fillId="0" borderId="85" xfId="0" applyNumberFormat="1" applyFont="1" applyFill="1" applyBorder="1" applyAlignment="1" applyProtection="1">
      <alignment horizontal="center" vertical="center" wrapText="1"/>
      <protection/>
    </xf>
    <xf numFmtId="0" fontId="22" fillId="0" borderId="83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57" xfId="0" applyNumberFormat="1" applyFont="1" applyFill="1" applyBorder="1" applyAlignment="1" applyProtection="1">
      <alignment horizontal="center" vertical="center"/>
      <protection/>
    </xf>
    <xf numFmtId="49" fontId="8" fillId="0" borderId="90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58" xfId="0" applyNumberFormat="1" applyFont="1" applyFill="1" applyBorder="1" applyAlignment="1" applyProtection="1">
      <alignment horizontal="center" vertical="center"/>
      <protection/>
    </xf>
    <xf numFmtId="49" fontId="8" fillId="0" borderId="9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22" fillId="0" borderId="85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vertical="center"/>
    </xf>
    <xf numFmtId="0" fontId="19" fillId="0" borderId="86" xfId="0" applyFont="1" applyFill="1" applyBorder="1" applyAlignment="1">
      <alignment vertical="center"/>
    </xf>
    <xf numFmtId="0" fontId="19" fillId="0" borderId="85" xfId="0" applyFont="1" applyFill="1" applyBorder="1" applyAlignment="1">
      <alignment horizontal="center" vertical="center"/>
    </xf>
    <xf numFmtId="0" fontId="7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93" xfId="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0" fontId="8" fillId="0" borderId="84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8" fillId="0" borderId="87" xfId="0" applyFont="1" applyFill="1" applyBorder="1" applyAlignment="1" applyProtection="1">
      <alignment horizontal="left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9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96" xfId="0" applyNumberFormat="1" applyFont="1" applyFill="1" applyBorder="1" applyAlignment="1" applyProtection="1">
      <alignment horizontal="center" vertical="center"/>
      <protection/>
    </xf>
    <xf numFmtId="0" fontId="8" fillId="0" borderId="93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97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left" wrapText="1"/>
      <protection/>
    </xf>
    <xf numFmtId="0" fontId="8" fillId="0" borderId="55" xfId="0" applyFont="1" applyFill="1" applyBorder="1" applyAlignment="1" applyProtection="1">
      <alignment horizontal="left" wrapText="1"/>
      <protection/>
    </xf>
    <xf numFmtId="0" fontId="8" fillId="0" borderId="97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72" xfId="0" applyFont="1" applyFill="1" applyBorder="1" applyAlignment="1" applyProtection="1">
      <alignment horizontal="center"/>
      <protection/>
    </xf>
    <xf numFmtId="0" fontId="6" fillId="0" borderId="88" xfId="0" applyFont="1" applyFill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center" vertical="center" wrapText="1"/>
      <protection/>
    </xf>
    <xf numFmtId="0" fontId="12" fillId="0" borderId="99" xfId="0" applyFont="1" applyFill="1" applyBorder="1" applyAlignment="1" applyProtection="1">
      <alignment horizontal="center" vertical="center" wrapText="1"/>
      <protection/>
    </xf>
    <xf numFmtId="0" fontId="12" fillId="0" borderId="100" xfId="0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8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56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left" vertical="justify"/>
      <protection/>
    </xf>
    <xf numFmtId="0" fontId="11" fillId="0" borderId="101" xfId="0" applyNumberFormat="1" applyFont="1" applyFill="1" applyBorder="1" applyAlignment="1" applyProtection="1">
      <alignment horizontal="left" vertical="justify"/>
      <protection/>
    </xf>
    <xf numFmtId="0" fontId="11" fillId="0" borderId="102" xfId="0" applyNumberFormat="1" applyFont="1" applyFill="1" applyBorder="1" applyAlignment="1" applyProtection="1">
      <alignment horizontal="left" vertical="justify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center"/>
      <protection/>
    </xf>
    <xf numFmtId="0" fontId="12" fillId="0" borderId="102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10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104" xfId="0" applyNumberFormat="1" applyFont="1" applyFill="1" applyBorder="1" applyAlignment="1" applyProtection="1">
      <alignment horizontal="center" vertical="center"/>
      <protection/>
    </xf>
    <xf numFmtId="0" fontId="8" fillId="0" borderId="99" xfId="0" applyNumberFormat="1" applyFont="1" applyFill="1" applyBorder="1" applyAlignment="1" applyProtection="1">
      <alignment horizontal="center" vertical="center"/>
      <protection/>
    </xf>
    <xf numFmtId="0" fontId="8" fillId="0" borderId="105" xfId="0" applyNumberFormat="1" applyFont="1" applyFill="1" applyBorder="1" applyAlignment="1" applyProtection="1">
      <alignment horizontal="center" vertical="center"/>
      <protection/>
    </xf>
    <xf numFmtId="0" fontId="8" fillId="0" borderId="100" xfId="0" applyNumberFormat="1" applyFont="1" applyFill="1" applyBorder="1" applyAlignment="1" applyProtection="1">
      <alignment horizontal="center" vertical="center"/>
      <protection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0" fontId="12" fillId="0" borderId="83" xfId="0" applyNumberFormat="1" applyFont="1" applyFill="1" applyBorder="1" applyAlignment="1" applyProtection="1">
      <alignment horizontal="center" vertical="center"/>
      <protection/>
    </xf>
    <xf numFmtId="11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22" fillId="0" borderId="85" xfId="0" applyFont="1" applyFill="1" applyBorder="1" applyAlignment="1" applyProtection="1">
      <alignment horizontal="center" vertical="center"/>
      <protection/>
    </xf>
    <xf numFmtId="0" fontId="22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 applyProtection="1">
      <alignment horizontal="left" vertical="top" wrapText="1"/>
      <protection/>
    </xf>
    <xf numFmtId="0" fontId="8" fillId="0" borderId="108" xfId="0" applyNumberFormat="1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99" xfId="0" applyFont="1" applyFill="1" applyBorder="1" applyAlignment="1" applyProtection="1">
      <alignment horizontal="center" wrapText="1"/>
      <protection/>
    </xf>
    <xf numFmtId="0" fontId="8" fillId="0" borderId="100" xfId="0" applyFont="1" applyFill="1" applyBorder="1" applyAlignment="1" applyProtection="1">
      <alignment horizontal="center" wrapText="1"/>
      <protection/>
    </xf>
    <xf numFmtId="0" fontId="8" fillId="0" borderId="105" xfId="0" applyFont="1" applyFill="1" applyBorder="1" applyAlignment="1" applyProtection="1">
      <alignment horizontal="center" wrapText="1"/>
      <protection/>
    </xf>
    <xf numFmtId="0" fontId="12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83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1" fontId="8" fillId="0" borderId="82" xfId="0" applyNumberFormat="1" applyFont="1" applyFill="1" applyBorder="1" applyAlignment="1" applyProtection="1">
      <alignment horizontal="center" vertical="center"/>
      <protection/>
    </xf>
    <xf numFmtId="1" fontId="8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0" fontId="8" fillId="0" borderId="110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 applyProtection="1">
      <alignment horizontal="left" wrapText="1"/>
      <protection/>
    </xf>
    <xf numFmtId="0" fontId="15" fillId="0" borderId="82" xfId="0" applyFont="1" applyFill="1" applyBorder="1" applyAlignment="1" applyProtection="1">
      <alignment horizontal="left" wrapText="1"/>
      <protection/>
    </xf>
    <xf numFmtId="0" fontId="15" fillId="0" borderId="83" xfId="0" applyFont="1" applyFill="1" applyBorder="1" applyAlignment="1" applyProtection="1">
      <alignment horizontal="left" wrapText="1"/>
      <protection/>
    </xf>
    <xf numFmtId="0" fontId="8" fillId="0" borderId="98" xfId="0" applyNumberFormat="1" applyFont="1" applyFill="1" applyBorder="1" applyAlignment="1" applyProtection="1">
      <alignment horizontal="center" vertical="center"/>
      <protection/>
    </xf>
    <xf numFmtId="0" fontId="8" fillId="0" borderId="111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112" xfId="0" applyNumberFormat="1" applyFont="1" applyFill="1" applyBorder="1" applyAlignment="1" applyProtection="1">
      <alignment horizontal="center" vertical="center"/>
      <protection/>
    </xf>
    <xf numFmtId="0" fontId="8" fillId="0" borderId="113" xfId="0" applyNumberFormat="1" applyFont="1" applyFill="1" applyBorder="1" applyAlignment="1" applyProtection="1">
      <alignment horizontal="center" vertical="center"/>
      <protection/>
    </xf>
    <xf numFmtId="0" fontId="8" fillId="0" borderId="114" xfId="0" applyNumberFormat="1" applyFont="1" applyFill="1" applyBorder="1" applyAlignment="1" applyProtection="1">
      <alignment horizontal="center" vertical="center"/>
      <protection/>
    </xf>
    <xf numFmtId="0" fontId="8" fillId="0" borderId="115" xfId="0" applyFont="1" applyFill="1" applyBorder="1" applyAlignment="1" applyProtection="1">
      <alignment horizontal="left"/>
      <protection/>
    </xf>
    <xf numFmtId="0" fontId="8" fillId="0" borderId="116" xfId="0" applyFont="1" applyFill="1" applyBorder="1" applyAlignment="1" applyProtection="1">
      <alignment horizontal="left"/>
      <protection/>
    </xf>
    <xf numFmtId="0" fontId="8" fillId="0" borderId="85" xfId="0" applyFont="1" applyFill="1" applyBorder="1" applyAlignment="1" applyProtection="1">
      <alignment horizontal="center" wrapText="1"/>
      <protection/>
    </xf>
    <xf numFmtId="0" fontId="8" fillId="0" borderId="82" xfId="0" applyFont="1" applyFill="1" applyBorder="1" applyAlignment="1" applyProtection="1">
      <alignment horizontal="center" wrapText="1"/>
      <protection/>
    </xf>
    <xf numFmtId="0" fontId="8" fillId="0" borderId="83" xfId="0" applyFont="1" applyFill="1" applyBorder="1" applyAlignment="1" applyProtection="1">
      <alignment horizont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0" fontId="11" fillId="0" borderId="113" xfId="0" applyNumberFormat="1" applyFont="1" applyFill="1" applyBorder="1" applyAlignment="1" applyProtection="1">
      <alignment horizontal="center" vertical="center"/>
      <protection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8" fillId="0" borderId="115" xfId="0" applyNumberFormat="1" applyFont="1" applyFill="1" applyBorder="1" applyAlignment="1" applyProtection="1">
      <alignment horizontal="center" vertical="center"/>
      <protection/>
    </xf>
    <xf numFmtId="0" fontId="8" fillId="0" borderId="116" xfId="0" applyNumberFormat="1" applyFont="1" applyFill="1" applyBorder="1" applyAlignment="1" applyProtection="1">
      <alignment horizontal="center" vertical="center"/>
      <protection/>
    </xf>
    <xf numFmtId="0" fontId="8" fillId="0" borderId="117" xfId="0" applyNumberFormat="1" applyFont="1" applyFill="1" applyBorder="1" applyAlignment="1" applyProtection="1">
      <alignment horizontal="center" vertical="center"/>
      <protection/>
    </xf>
    <xf numFmtId="0" fontId="8" fillId="0" borderId="118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56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119" xfId="0" applyFont="1" applyFill="1" applyBorder="1" applyAlignment="1" applyProtection="1">
      <alignment horizontal="center" vertical="center"/>
      <protection/>
    </xf>
    <xf numFmtId="0" fontId="8" fillId="0" borderId="120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69" fillId="0" borderId="51" xfId="0" applyNumberFormat="1" applyFont="1" applyFill="1" applyBorder="1" applyAlignment="1" applyProtection="1">
      <alignment horizontal="center" vertical="center"/>
      <protection/>
    </xf>
    <xf numFmtId="0" fontId="69" fillId="0" borderId="110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 applyProtection="1">
      <alignment horizontal="center" vertical="center"/>
      <protection/>
    </xf>
    <xf numFmtId="0" fontId="71" fillId="0" borderId="32" xfId="0" applyNumberFormat="1" applyFont="1" applyFill="1" applyBorder="1" applyAlignment="1" applyProtection="1">
      <alignment horizontal="center" vertical="center"/>
      <protection/>
    </xf>
    <xf numFmtId="0" fontId="7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121" xfId="0" applyNumberFormat="1" applyFont="1" applyFill="1" applyBorder="1" applyAlignment="1" applyProtection="1">
      <alignment horizontal="center" vertical="center"/>
      <protection/>
    </xf>
    <xf numFmtId="0" fontId="18" fillId="0" borderId="122" xfId="0" applyNumberFormat="1" applyFont="1" applyFill="1" applyBorder="1" applyAlignment="1" applyProtection="1">
      <alignment horizontal="center" vertical="center"/>
      <protection/>
    </xf>
    <xf numFmtId="0" fontId="18" fillId="0" borderId="71" xfId="0" applyNumberFormat="1" applyFont="1" applyFill="1" applyBorder="1" applyAlignment="1" applyProtection="1">
      <alignment horizontal="center" vertical="center"/>
      <protection/>
    </xf>
    <xf numFmtId="0" fontId="18" fillId="0" borderId="123" xfId="0" applyNumberFormat="1" applyFont="1" applyFill="1" applyBorder="1" applyAlignment="1" applyProtection="1">
      <alignment horizontal="center" vertical="center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0" fontId="18" fillId="0" borderId="98" xfId="0" applyNumberFormat="1" applyFont="1" applyFill="1" applyBorder="1" applyAlignment="1" applyProtection="1">
      <alignment horizontal="center" vertical="center"/>
      <protection/>
    </xf>
    <xf numFmtId="0" fontId="18" fillId="0" borderId="97" xfId="0" applyNumberFormat="1" applyFont="1" applyFill="1" applyBorder="1" applyAlignment="1" applyProtection="1">
      <alignment horizontal="center" vertical="center"/>
      <protection/>
    </xf>
    <xf numFmtId="0" fontId="18" fillId="0" borderId="55" xfId="0" applyNumberFormat="1" applyFont="1" applyFill="1" applyBorder="1" applyAlignment="1" applyProtection="1">
      <alignment horizontal="center" vertical="center"/>
      <protection/>
    </xf>
    <xf numFmtId="0" fontId="18" fillId="0" borderId="111" xfId="0" applyNumberFormat="1" applyFont="1" applyFill="1" applyBorder="1" applyAlignment="1" applyProtection="1">
      <alignment horizontal="center" vertical="center"/>
      <protection/>
    </xf>
    <xf numFmtId="192" fontId="8" fillId="0" borderId="82" xfId="0" applyNumberFormat="1" applyFont="1" applyFill="1" applyBorder="1" applyAlignment="1" applyProtection="1">
      <alignment horizontal="center" vertical="center"/>
      <protection/>
    </xf>
    <xf numFmtId="192" fontId="8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122" xfId="0" applyNumberFormat="1" applyFont="1" applyFill="1" applyBorder="1" applyAlignment="1" applyProtection="1">
      <alignment horizontal="center" vertical="center"/>
      <protection/>
    </xf>
    <xf numFmtId="0" fontId="8" fillId="0" borderId="109" xfId="0" applyFont="1" applyFill="1" applyBorder="1" applyAlignment="1" applyProtection="1">
      <alignment horizontal="left" wrapText="1"/>
      <protection/>
    </xf>
    <xf numFmtId="0" fontId="8" fillId="0" borderId="33" xfId="0" applyFont="1" applyFill="1" applyBorder="1" applyAlignment="1" applyProtection="1">
      <alignment horizontal="left" wrapText="1"/>
      <protection/>
    </xf>
    <xf numFmtId="0" fontId="8" fillId="0" borderId="110" xfId="0" applyFont="1" applyFill="1" applyBorder="1" applyAlignment="1" applyProtection="1">
      <alignment horizontal="left" wrapText="1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52" xfId="0" applyFont="1" applyFill="1" applyBorder="1" applyAlignment="1" applyProtection="1">
      <alignment horizontal="left" wrapText="1"/>
      <protection/>
    </xf>
    <xf numFmtId="0" fontId="44" fillId="0" borderId="84" xfId="0" applyFont="1" applyFill="1" applyBorder="1" applyAlignment="1" applyProtection="1">
      <alignment horizontal="left" wrapText="1"/>
      <protection/>
    </xf>
    <xf numFmtId="0" fontId="44" fillId="0" borderId="10" xfId="0" applyFont="1" applyFill="1" applyBorder="1" applyAlignment="1" applyProtection="1">
      <alignment horizontal="left" wrapText="1"/>
      <protection/>
    </xf>
    <xf numFmtId="0" fontId="44" fillId="0" borderId="87" xfId="0" applyFont="1" applyFill="1" applyBorder="1" applyAlignment="1" applyProtection="1">
      <alignment horizontal="left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66" xfId="0" applyNumberFormat="1" applyFont="1" applyFill="1" applyBorder="1" applyAlignment="1" applyProtection="1">
      <alignment horizontal="center" vertical="center"/>
      <protection/>
    </xf>
    <xf numFmtId="0" fontId="62" fillId="0" borderId="84" xfId="0" applyFont="1" applyFill="1" applyBorder="1" applyAlignment="1" applyProtection="1">
      <alignment horizontal="left" wrapText="1"/>
      <protection/>
    </xf>
    <xf numFmtId="0" fontId="62" fillId="0" borderId="10" xfId="0" applyFont="1" applyFill="1" applyBorder="1" applyAlignment="1" applyProtection="1">
      <alignment horizontal="left" wrapText="1"/>
      <protection/>
    </xf>
    <xf numFmtId="0" fontId="62" fillId="0" borderId="87" xfId="0" applyFont="1" applyFill="1" applyBorder="1" applyAlignment="1" applyProtection="1">
      <alignment horizontal="left" wrapText="1"/>
      <protection/>
    </xf>
    <xf numFmtId="0" fontId="8" fillId="0" borderId="123" xfId="0" applyNumberFormat="1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left" wrapText="1"/>
      <protection/>
    </xf>
    <xf numFmtId="0" fontId="8" fillId="0" borderId="34" xfId="0" applyFont="1" applyFill="1" applyBorder="1" applyAlignment="1" applyProtection="1">
      <alignment horizontal="left" wrapText="1"/>
      <protection/>
    </xf>
    <xf numFmtId="0" fontId="8" fillId="0" borderId="95" xfId="0" applyFont="1" applyFill="1" applyBorder="1" applyAlignment="1" applyProtection="1">
      <alignment horizontal="left" wrapText="1"/>
      <protection/>
    </xf>
    <xf numFmtId="0" fontId="8" fillId="0" borderId="124" xfId="0" applyNumberFormat="1" applyFont="1" applyFill="1" applyBorder="1" applyAlignment="1" applyProtection="1">
      <alignment horizontal="center" vertical="center"/>
      <protection/>
    </xf>
    <xf numFmtId="0" fontId="8" fillId="0" borderId="125" xfId="0" applyNumberFormat="1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left" wrapText="1"/>
      <protection/>
    </xf>
    <xf numFmtId="0" fontId="9" fillId="0" borderId="55" xfId="0" applyFont="1" applyFill="1" applyBorder="1" applyAlignment="1" applyProtection="1">
      <alignment horizontal="left" wrapText="1"/>
      <protection/>
    </xf>
    <xf numFmtId="0" fontId="9" fillId="0" borderId="97" xfId="0" applyFont="1" applyFill="1" applyBorder="1" applyAlignment="1" applyProtection="1">
      <alignment horizontal="left" wrapText="1"/>
      <protection/>
    </xf>
    <xf numFmtId="0" fontId="67" fillId="0" borderId="84" xfId="0" applyFont="1" applyFill="1" applyBorder="1" applyAlignment="1" applyProtection="1">
      <alignment horizontal="right" wrapText="1"/>
      <protection/>
    </xf>
    <xf numFmtId="0" fontId="67" fillId="0" borderId="10" xfId="0" applyFont="1" applyFill="1" applyBorder="1" applyAlignment="1" applyProtection="1">
      <alignment horizontal="right" wrapText="1"/>
      <protection/>
    </xf>
    <xf numFmtId="0" fontId="67" fillId="0" borderId="87" xfId="0" applyFont="1" applyFill="1" applyBorder="1" applyAlignment="1" applyProtection="1">
      <alignment horizontal="right" wrapText="1"/>
      <protection/>
    </xf>
    <xf numFmtId="0" fontId="9" fillId="0" borderId="84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87" xfId="0" applyFont="1" applyFill="1" applyBorder="1" applyAlignment="1" applyProtection="1">
      <alignment horizontal="left" wrapText="1"/>
      <protection/>
    </xf>
    <xf numFmtId="0" fontId="8" fillId="0" borderId="84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87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textRotation="90"/>
      <protection/>
    </xf>
    <xf numFmtId="0" fontId="7" fillId="0" borderId="90" xfId="0" applyFont="1" applyFill="1" applyBorder="1" applyAlignment="1" applyProtection="1">
      <alignment horizontal="center" vertical="center" textRotation="90"/>
      <protection/>
    </xf>
    <xf numFmtId="0" fontId="7" fillId="0" borderId="126" xfId="0" applyFont="1" applyFill="1" applyBorder="1" applyAlignment="1" applyProtection="1">
      <alignment horizontal="center" vertical="center" textRotation="90"/>
      <protection/>
    </xf>
    <xf numFmtId="0" fontId="7" fillId="0" borderId="127" xfId="0" applyFont="1" applyFill="1" applyBorder="1" applyAlignment="1" applyProtection="1">
      <alignment horizontal="center" vertical="center" textRotation="90"/>
      <protection/>
    </xf>
    <xf numFmtId="0" fontId="7" fillId="0" borderId="19" xfId="0" applyFont="1" applyFill="1" applyBorder="1" applyAlignment="1" applyProtection="1">
      <alignment horizontal="center" vertical="center" textRotation="90"/>
      <protection/>
    </xf>
    <xf numFmtId="0" fontId="7" fillId="0" borderId="91" xfId="0" applyFont="1" applyFill="1" applyBorder="1" applyAlignment="1" applyProtection="1">
      <alignment horizontal="center" vertical="center" textRotation="90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0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 textRotation="90" wrapText="1"/>
      <protection/>
    </xf>
    <xf numFmtId="0" fontId="7" fillId="0" borderId="90" xfId="0" applyFont="1" applyFill="1" applyBorder="1" applyAlignment="1" applyProtection="1">
      <alignment horizontal="left" vertical="center" textRotation="90" wrapText="1"/>
      <protection/>
    </xf>
    <xf numFmtId="0" fontId="7" fillId="0" borderId="126" xfId="0" applyFont="1" applyFill="1" applyBorder="1" applyAlignment="1" applyProtection="1">
      <alignment horizontal="left" vertical="center" textRotation="90" wrapText="1"/>
      <protection/>
    </xf>
    <xf numFmtId="0" fontId="7" fillId="0" borderId="127" xfId="0" applyFont="1" applyFill="1" applyBorder="1" applyAlignment="1" applyProtection="1">
      <alignment horizontal="left" vertical="center" textRotation="90" wrapText="1"/>
      <protection/>
    </xf>
    <xf numFmtId="0" fontId="7" fillId="0" borderId="19" xfId="0" applyFont="1" applyFill="1" applyBorder="1" applyAlignment="1" applyProtection="1">
      <alignment horizontal="left" vertical="center" textRotation="90" wrapText="1"/>
      <protection/>
    </xf>
    <xf numFmtId="0" fontId="7" fillId="0" borderId="91" xfId="0" applyFont="1" applyFill="1" applyBorder="1" applyAlignment="1" applyProtection="1">
      <alignment horizontal="left" vertical="center" textRotation="90" wrapText="1"/>
      <protection/>
    </xf>
    <xf numFmtId="49" fontId="7" fillId="0" borderId="101" xfId="0" applyNumberFormat="1" applyFont="1" applyFill="1" applyBorder="1" applyAlignment="1" applyProtection="1">
      <alignment horizontal="center" vertical="center" wrapText="1"/>
      <protection/>
    </xf>
    <xf numFmtId="49" fontId="7" fillId="0" borderId="102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1" xfId="0" applyNumberFormat="1" applyFont="1" applyFill="1" applyBorder="1" applyAlignment="1" applyProtection="1">
      <alignment horizontal="center" vertical="center" wrapText="1"/>
      <protection/>
    </xf>
    <xf numFmtId="0" fontId="69" fillId="0" borderId="42" xfId="0" applyNumberFormat="1" applyFont="1" applyFill="1" applyBorder="1" applyAlignment="1" applyProtection="1">
      <alignment horizontal="center" vertical="center"/>
      <protection/>
    </xf>
    <xf numFmtId="0" fontId="69" fillId="0" borderId="87" xfId="0" applyNumberFormat="1" applyFont="1" applyFill="1" applyBorder="1" applyAlignment="1" applyProtection="1">
      <alignment horizontal="center" vertical="center"/>
      <protection/>
    </xf>
    <xf numFmtId="0" fontId="67" fillId="0" borderId="85" xfId="0" applyFont="1" applyFill="1" applyBorder="1" applyAlignment="1" applyProtection="1">
      <alignment horizontal="center" vertical="center"/>
      <protection/>
    </xf>
    <xf numFmtId="0" fontId="67" fillId="0" borderId="82" xfId="0" applyFont="1" applyFill="1" applyBorder="1" applyAlignment="1" applyProtection="1">
      <alignment horizontal="center" vertical="center"/>
      <protection/>
    </xf>
    <xf numFmtId="0" fontId="7" fillId="0" borderId="126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68" fillId="0" borderId="85" xfId="0" applyFont="1" applyFill="1" applyBorder="1" applyAlignment="1" applyProtection="1">
      <alignment horizontal="center" vertical="center"/>
      <protection/>
    </xf>
    <xf numFmtId="0" fontId="68" fillId="0" borderId="8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01" xfId="0" applyFont="1" applyFill="1" applyBorder="1" applyAlignment="1" applyProtection="1">
      <alignment horizontal="center" vertical="center"/>
      <protection/>
    </xf>
    <xf numFmtId="0" fontId="7" fillId="0" borderId="102" xfId="0" applyFont="1" applyFill="1" applyBorder="1" applyAlignment="1" applyProtection="1">
      <alignment horizontal="center" vertical="center"/>
      <protection/>
    </xf>
    <xf numFmtId="0" fontId="7" fillId="0" borderId="11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/>
    </xf>
    <xf numFmtId="0" fontId="0" fillId="0" borderId="128" xfId="0" applyFont="1" applyFill="1" applyBorder="1" applyAlignment="1">
      <alignment/>
    </xf>
    <xf numFmtId="0" fontId="8" fillId="0" borderId="83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3" fillId="0" borderId="6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01" xfId="0" applyNumberFormat="1" applyFont="1" applyFill="1" applyBorder="1" applyAlignment="1" applyProtection="1">
      <alignment horizontal="center" vertical="center"/>
      <protection/>
    </xf>
    <xf numFmtId="49" fontId="8" fillId="0" borderId="102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 textRotation="90" wrapText="1"/>
      <protection/>
    </xf>
    <xf numFmtId="0" fontId="20" fillId="0" borderId="19" xfId="0" applyFont="1" applyFill="1" applyBorder="1" applyAlignment="1" applyProtection="1">
      <alignment horizontal="center" vertical="center" textRotation="90" wrapText="1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01" xfId="0" applyFont="1" applyFill="1" applyBorder="1" applyAlignment="1" applyProtection="1">
      <alignment horizontal="center" vertical="center"/>
      <protection/>
    </xf>
    <xf numFmtId="0" fontId="11" fillId="0" borderId="102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91" xfId="0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textRotation="90"/>
      <protection/>
    </xf>
    <xf numFmtId="0" fontId="7" fillId="0" borderId="57" xfId="0" applyFont="1" applyFill="1" applyBorder="1" applyAlignment="1" applyProtection="1">
      <alignment horizontal="center" vertical="center" textRotation="90"/>
      <protection/>
    </xf>
    <xf numFmtId="0" fontId="7" fillId="0" borderId="90" xfId="0" applyFont="1" applyFill="1" applyBorder="1" applyAlignment="1" applyProtection="1">
      <alignment horizontal="center" vertical="center" textRotation="90"/>
      <protection/>
    </xf>
    <xf numFmtId="0" fontId="7" fillId="0" borderId="126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127" xfId="0" applyFont="1" applyFill="1" applyBorder="1" applyAlignment="1" applyProtection="1">
      <alignment horizontal="center" vertical="center" textRotation="90"/>
      <protection/>
    </xf>
    <xf numFmtId="0" fontId="7" fillId="0" borderId="19" xfId="0" applyFont="1" applyFill="1" applyBorder="1" applyAlignment="1" applyProtection="1">
      <alignment horizontal="center" vertical="center" textRotation="90"/>
      <protection/>
    </xf>
    <xf numFmtId="0" fontId="7" fillId="0" borderId="58" xfId="0" applyFont="1" applyFill="1" applyBorder="1" applyAlignment="1" applyProtection="1">
      <alignment horizontal="center" vertical="center" textRotation="90"/>
      <protection/>
    </xf>
    <xf numFmtId="0" fontId="7" fillId="0" borderId="91" xfId="0" applyFont="1" applyFill="1" applyBorder="1" applyAlignment="1" applyProtection="1">
      <alignment horizontal="center" vertical="center" textRotation="90"/>
      <protection/>
    </xf>
    <xf numFmtId="0" fontId="11" fillId="0" borderId="113" xfId="0" applyFont="1" applyFill="1" applyBorder="1" applyAlignment="1" applyProtection="1">
      <alignment horizontal="left"/>
      <protection/>
    </xf>
    <xf numFmtId="0" fontId="11" fillId="0" borderId="115" xfId="0" applyFont="1" applyFill="1" applyBorder="1" applyAlignment="1" applyProtection="1">
      <alignment horizontal="left"/>
      <protection/>
    </xf>
    <xf numFmtId="0" fontId="11" fillId="0" borderId="104" xfId="0" applyFont="1" applyFill="1" applyBorder="1" applyAlignment="1" applyProtection="1">
      <alignment horizontal="left"/>
      <protection/>
    </xf>
    <xf numFmtId="0" fontId="62" fillId="0" borderId="34" xfId="0" applyFont="1" applyFill="1" applyBorder="1" applyAlignment="1" applyProtection="1">
      <alignment horizontal="right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0" fontId="7" fillId="0" borderId="1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02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left" vertical="justify"/>
      <protection/>
    </xf>
    <xf numFmtId="0" fontId="11" fillId="0" borderId="57" xfId="0" applyNumberFormat="1" applyFont="1" applyFill="1" applyBorder="1" applyAlignment="1" applyProtection="1">
      <alignment horizontal="left" vertical="justify"/>
      <protection/>
    </xf>
    <xf numFmtId="0" fontId="11" fillId="0" borderId="90" xfId="0" applyNumberFormat="1" applyFont="1" applyFill="1" applyBorder="1" applyAlignment="1" applyProtection="1">
      <alignment horizontal="left" vertical="justify"/>
      <protection/>
    </xf>
    <xf numFmtId="0" fontId="11" fillId="0" borderId="19" xfId="0" applyNumberFormat="1" applyFont="1" applyFill="1" applyBorder="1" applyAlignment="1" applyProtection="1">
      <alignment horizontal="left" vertical="justify"/>
      <protection/>
    </xf>
    <xf numFmtId="0" fontId="11" fillId="0" borderId="58" xfId="0" applyNumberFormat="1" applyFont="1" applyFill="1" applyBorder="1" applyAlignment="1" applyProtection="1">
      <alignment horizontal="left" vertical="justify"/>
      <protection/>
    </xf>
    <xf numFmtId="0" fontId="11" fillId="0" borderId="91" xfId="0" applyNumberFormat="1" applyFont="1" applyFill="1" applyBorder="1" applyAlignment="1" applyProtection="1">
      <alignment horizontal="left" vertical="justify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12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129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9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68" xfId="0" applyNumberFormat="1" applyFont="1" applyFill="1" applyBorder="1" applyAlignment="1" applyProtection="1">
      <alignment horizontal="center" vertical="center"/>
      <protection/>
    </xf>
    <xf numFmtId="49" fontId="12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11" fillId="0" borderId="90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1" fillId="0" borderId="9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textRotation="90"/>
      <protection/>
    </xf>
    <xf numFmtId="0" fontId="6" fillId="0" borderId="130" xfId="0" applyFont="1" applyFill="1" applyBorder="1" applyAlignment="1" applyProtection="1">
      <alignment horizontal="center" vertical="center" textRotation="90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57" xfId="0" applyNumberFormat="1" applyFont="1" applyFill="1" applyBorder="1" applyAlignment="1" applyProtection="1">
      <alignment horizontal="center" vertical="center" wrapText="1"/>
      <protection/>
    </xf>
    <xf numFmtId="49" fontId="11" fillId="0" borderId="90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58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72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>
      <alignment/>
    </xf>
    <xf numFmtId="0" fontId="0" fillId="0" borderId="65" xfId="0" applyFill="1" applyBorder="1" applyAlignment="1">
      <alignment/>
    </xf>
    <xf numFmtId="0" fontId="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0" fillId="0" borderId="90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91" xfId="0" applyFont="1" applyFill="1" applyBorder="1" applyAlignment="1" applyProtection="1">
      <alignment horizontal="left" vertical="center" wrapText="1"/>
      <protection/>
    </xf>
    <xf numFmtId="49" fontId="20" fillId="0" borderId="57" xfId="0" applyNumberFormat="1" applyFont="1" applyFill="1" applyBorder="1" applyAlignment="1" applyProtection="1">
      <alignment horizontal="center" vertical="center" wrapText="1"/>
      <protection/>
    </xf>
    <xf numFmtId="49" fontId="23" fillId="0" borderId="57" xfId="0" applyNumberFormat="1" applyFont="1" applyFill="1" applyBorder="1" applyAlignment="1" applyProtection="1">
      <alignment horizontal="center" vertical="center" wrapText="1"/>
      <protection/>
    </xf>
    <xf numFmtId="49" fontId="23" fillId="0" borderId="58" xfId="0" applyNumberFormat="1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9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91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top" wrapText="1"/>
      <protection/>
    </xf>
    <xf numFmtId="0" fontId="20" fillId="0" borderId="57" xfId="0" applyFont="1" applyFill="1" applyBorder="1" applyAlignment="1" applyProtection="1">
      <alignment horizontal="left" vertical="top" wrapText="1"/>
      <protection/>
    </xf>
    <xf numFmtId="0" fontId="20" fillId="0" borderId="90" xfId="0" applyFont="1" applyFill="1" applyBorder="1" applyAlignment="1" applyProtection="1">
      <alignment horizontal="left" vertical="top" wrapText="1"/>
      <protection/>
    </xf>
    <xf numFmtId="0" fontId="20" fillId="0" borderId="19" xfId="0" applyFont="1" applyFill="1" applyBorder="1" applyAlignment="1" applyProtection="1">
      <alignment horizontal="left" vertical="top" wrapText="1"/>
      <protection/>
    </xf>
    <xf numFmtId="0" fontId="20" fillId="0" borderId="58" xfId="0" applyFont="1" applyFill="1" applyBorder="1" applyAlignment="1" applyProtection="1">
      <alignment horizontal="left" vertical="top" wrapText="1"/>
      <protection/>
    </xf>
    <xf numFmtId="0" fontId="20" fillId="0" borderId="91" xfId="0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02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/>
      <protection/>
    </xf>
    <xf numFmtId="0" fontId="7" fillId="0" borderId="5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58" xfId="0" applyFont="1" applyFill="1" applyBorder="1" applyAlignment="1" applyProtection="1">
      <alignment horizontal="center" vertical="center" textRotation="90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1" fillId="0" borderId="129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 wrapText="1"/>
      <protection/>
    </xf>
    <xf numFmtId="0" fontId="7" fillId="0" borderId="10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11" fillId="0" borderId="68" xfId="0" applyFont="1" applyFill="1" applyBorder="1" applyAlignment="1" applyProtection="1">
      <alignment horizontal="center" vertical="center" wrapText="1"/>
      <protection/>
    </xf>
    <xf numFmtId="0" fontId="11" fillId="0" borderId="6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textRotation="90" wrapText="1"/>
      <protection/>
    </xf>
    <xf numFmtId="0" fontId="11" fillId="0" borderId="131" xfId="0" applyNumberFormat="1" applyFont="1" applyFill="1" applyBorder="1" applyAlignment="1" applyProtection="1">
      <alignment horizontal="center" vertical="center"/>
      <protection/>
    </xf>
    <xf numFmtId="0" fontId="11" fillId="0" borderId="132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/>
      <protection/>
    </xf>
    <xf numFmtId="0" fontId="11" fillId="0" borderId="10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 applyProtection="1">
      <alignment horizontal="center" wrapTex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70" fillId="0" borderId="1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 applyProtection="1">
      <alignment horizontal="left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113" xfId="0" applyFont="1" applyFill="1" applyBorder="1" applyAlignment="1" applyProtection="1">
      <alignment horizontal="left" wrapText="1"/>
      <protection/>
    </xf>
    <xf numFmtId="0" fontId="8" fillId="0" borderId="115" xfId="0" applyFont="1" applyFill="1" applyBorder="1" applyAlignment="1" applyProtection="1">
      <alignment horizontal="left" wrapText="1"/>
      <protection/>
    </xf>
    <xf numFmtId="0" fontId="8" fillId="0" borderId="104" xfId="0" applyFont="1" applyFill="1" applyBorder="1" applyAlignment="1" applyProtection="1">
      <alignment horizontal="left" wrapText="1"/>
      <protection/>
    </xf>
    <xf numFmtId="0" fontId="11" fillId="0" borderId="84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87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113" xfId="0" applyFont="1" applyFill="1" applyBorder="1" applyAlignment="1" applyProtection="1">
      <alignment/>
      <protection/>
    </xf>
    <xf numFmtId="0" fontId="8" fillId="0" borderId="115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96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22" fillId="0" borderId="82" xfId="0" applyFont="1" applyFill="1" applyBorder="1" applyAlignment="1">
      <alignment horizontal="center" vertical="center"/>
    </xf>
    <xf numFmtId="0" fontId="13" fillId="0" borderId="72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16" fillId="0" borderId="82" xfId="0" applyFont="1" applyFill="1" applyBorder="1" applyAlignment="1" applyProtection="1">
      <alignment horizontal="left" wrapText="1"/>
      <protection/>
    </xf>
    <xf numFmtId="0" fontId="16" fillId="0" borderId="83" xfId="0" applyFont="1" applyFill="1" applyBorder="1" applyAlignment="1" applyProtection="1">
      <alignment horizontal="left" wrapText="1"/>
      <protection/>
    </xf>
    <xf numFmtId="0" fontId="11" fillId="0" borderId="98" xfId="0" applyFont="1" applyFill="1" applyBorder="1" applyAlignment="1" applyProtection="1">
      <alignment horizontal="left" wrapText="1"/>
      <protection/>
    </xf>
    <xf numFmtId="0" fontId="11" fillId="0" borderId="55" xfId="0" applyFont="1" applyFill="1" applyBorder="1" applyAlignment="1" applyProtection="1">
      <alignment horizontal="left" wrapText="1"/>
      <protection/>
    </xf>
    <xf numFmtId="0" fontId="11" fillId="0" borderId="97" xfId="0" applyFont="1" applyFill="1" applyBorder="1" applyAlignment="1" applyProtection="1">
      <alignment horizontal="left" wrapText="1"/>
      <protection/>
    </xf>
    <xf numFmtId="0" fontId="8" fillId="0" borderId="66" xfId="0" applyFont="1" applyFill="1" applyBorder="1" applyAlignment="1" applyProtection="1">
      <alignment horizontal="left" wrapText="1"/>
      <protection/>
    </xf>
    <xf numFmtId="0" fontId="11" fillId="0" borderId="109" xfId="0" applyFont="1" applyFill="1" applyBorder="1" applyAlignment="1" applyProtection="1">
      <alignment horizontal="left" wrapText="1"/>
      <protection/>
    </xf>
    <xf numFmtId="0" fontId="11" fillId="0" borderId="33" xfId="0" applyFont="1" applyFill="1" applyBorder="1" applyAlignment="1" applyProtection="1">
      <alignment horizontal="left" wrapText="1"/>
      <protection/>
    </xf>
    <xf numFmtId="0" fontId="11" fillId="0" borderId="110" xfId="0" applyFont="1" applyFill="1" applyBorder="1" applyAlignment="1" applyProtection="1">
      <alignment horizontal="left" wrapText="1"/>
      <protection/>
    </xf>
    <xf numFmtId="0" fontId="9" fillId="0" borderId="66" xfId="0" applyFont="1" applyFill="1" applyBorder="1" applyAlignment="1" applyProtection="1">
      <alignment horizontal="left" wrapText="1"/>
      <protection/>
    </xf>
    <xf numFmtId="0" fontId="11" fillId="0" borderId="84" xfId="0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 applyProtection="1">
      <alignment horizontal="right" wrapText="1"/>
      <protection/>
    </xf>
    <xf numFmtId="0" fontId="11" fillId="0" borderId="87" xfId="0" applyFont="1" applyFill="1" applyBorder="1" applyAlignment="1" applyProtection="1">
      <alignment horizontal="right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10" xfId="0" applyNumberFormat="1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left"/>
      <protection/>
    </xf>
    <xf numFmtId="0" fontId="8" fillId="0" borderId="95" xfId="0" applyFont="1" applyFill="1" applyBorder="1" applyAlignment="1" applyProtection="1">
      <alignment horizontal="left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0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133" xfId="0" applyNumberFormat="1" applyFont="1" applyFill="1" applyBorder="1" applyAlignment="1" applyProtection="1">
      <alignment horizontal="center" vertical="center"/>
      <protection/>
    </xf>
    <xf numFmtId="0" fontId="8" fillId="0" borderId="133" xfId="0" applyFont="1" applyFill="1" applyBorder="1" applyAlignment="1" applyProtection="1">
      <alignment horizontal="left" wrapText="1"/>
      <protection/>
    </xf>
    <xf numFmtId="0" fontId="8" fillId="0" borderId="106" xfId="0" applyFont="1" applyFill="1" applyBorder="1" applyAlignment="1" applyProtection="1">
      <alignment horizontal="center" wrapText="1"/>
      <protection/>
    </xf>
    <xf numFmtId="0" fontId="18" fillId="0" borderId="124" xfId="0" applyNumberFormat="1" applyFont="1" applyFill="1" applyBorder="1" applyAlignment="1" applyProtection="1">
      <alignment horizontal="center" vertical="center"/>
      <protection/>
    </xf>
    <xf numFmtId="0" fontId="69" fillId="0" borderId="32" xfId="0" applyNumberFormat="1" applyFont="1" applyFill="1" applyBorder="1" applyAlignment="1" applyProtection="1">
      <alignment horizontal="center" vertical="center"/>
      <protection/>
    </xf>
    <xf numFmtId="0" fontId="69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wrapText="1"/>
      <protection/>
    </xf>
    <xf numFmtId="0" fontId="7" fillId="0" borderId="83" xfId="0" applyFont="1" applyFill="1" applyBorder="1" applyAlignment="1" applyProtection="1">
      <alignment horizontal="center" wrapText="1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9" xfId="0" applyFont="1" applyFill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0" fontId="11" fillId="0" borderId="105" xfId="0" applyFont="1" applyFill="1" applyBorder="1" applyAlignment="1" applyProtection="1">
      <alignment horizontal="center" vertical="center"/>
      <protection/>
    </xf>
    <xf numFmtId="0" fontId="10" fillId="0" borderId="92" xfId="0" applyNumberFormat="1" applyFont="1" applyFill="1" applyBorder="1" applyAlignment="1" applyProtection="1">
      <alignment horizontal="center" vertical="center"/>
      <protection/>
    </xf>
    <xf numFmtId="0" fontId="10" fillId="0" borderId="103" xfId="0" applyNumberFormat="1" applyFont="1" applyFill="1" applyBorder="1" applyAlignment="1" applyProtection="1">
      <alignment horizontal="center" vertical="center"/>
      <protection/>
    </xf>
    <xf numFmtId="0" fontId="10" fillId="0" borderId="117" xfId="0" applyNumberFormat="1" applyFont="1" applyFill="1" applyBorder="1" applyAlignment="1" applyProtection="1">
      <alignment horizontal="center" vertical="center"/>
      <protection/>
    </xf>
    <xf numFmtId="0" fontId="18" fillId="0" borderId="125" xfId="0" applyNumberFormat="1" applyFont="1" applyFill="1" applyBorder="1" applyAlignment="1" applyProtection="1">
      <alignment horizontal="center" vertical="center"/>
      <protection/>
    </xf>
    <xf numFmtId="49" fontId="8" fillId="0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8" fillId="0" borderId="99" xfId="0" applyFont="1" applyFill="1" applyBorder="1" applyAlignment="1" applyProtection="1">
      <alignment horizontal="center" vertical="center"/>
      <protection/>
    </xf>
    <xf numFmtId="0" fontId="8" fillId="0" borderId="100" xfId="0" applyFont="1" applyFill="1" applyBorder="1" applyAlignment="1" applyProtection="1">
      <alignment horizontal="center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49" fontId="72" fillId="0" borderId="88" xfId="0" applyNumberFormat="1" applyFont="1" applyFill="1" applyBorder="1" applyAlignment="1" applyProtection="1">
      <alignment horizontal="left" vertical="center" wrapText="1"/>
      <protection/>
    </xf>
    <xf numFmtId="49" fontId="72" fillId="0" borderId="86" xfId="0" applyNumberFormat="1" applyFont="1" applyFill="1" applyBorder="1" applyAlignment="1" applyProtection="1">
      <alignment horizontal="left" vertical="center" wrapText="1"/>
      <protection/>
    </xf>
    <xf numFmtId="49" fontId="72" fillId="0" borderId="89" xfId="0" applyNumberFormat="1" applyFont="1" applyFill="1" applyBorder="1" applyAlignment="1" applyProtection="1">
      <alignment horizontal="left" vertical="center" wrapText="1"/>
      <protection/>
    </xf>
    <xf numFmtId="49" fontId="72" fillId="0" borderId="121" xfId="0" applyNumberFormat="1" applyFont="1" applyFill="1" applyBorder="1" applyAlignment="1" applyProtection="1">
      <alignment horizontal="left" vertical="center" wrapText="1"/>
      <protection/>
    </xf>
    <xf numFmtId="49" fontId="72" fillId="0" borderId="0" xfId="0" applyNumberFormat="1" applyFont="1" applyFill="1" applyBorder="1" applyAlignment="1" applyProtection="1">
      <alignment horizontal="left" vertical="center" wrapText="1"/>
      <protection/>
    </xf>
    <xf numFmtId="49" fontId="72" fillId="0" borderId="52" xfId="0" applyNumberFormat="1" applyFont="1" applyFill="1" applyBorder="1" applyAlignment="1" applyProtection="1">
      <alignment horizontal="left" vertical="center" wrapText="1"/>
      <protection/>
    </xf>
    <xf numFmtId="49" fontId="72" fillId="0" borderId="99" xfId="0" applyNumberFormat="1" applyFont="1" applyFill="1" applyBorder="1" applyAlignment="1" applyProtection="1">
      <alignment horizontal="left" vertical="center" wrapText="1"/>
      <protection/>
    </xf>
    <xf numFmtId="49" fontId="72" fillId="0" borderId="100" xfId="0" applyNumberFormat="1" applyFont="1" applyFill="1" applyBorder="1" applyAlignment="1" applyProtection="1">
      <alignment horizontal="left" vertical="center" wrapText="1"/>
      <protection/>
    </xf>
    <xf numFmtId="49" fontId="72" fillId="0" borderId="105" xfId="0" applyNumberFormat="1" applyFont="1" applyFill="1" applyBorder="1" applyAlignment="1" applyProtection="1">
      <alignment horizontal="left" vertical="center" wrapText="1"/>
      <protection/>
    </xf>
    <xf numFmtId="49" fontId="7" fillId="0" borderId="88" xfId="0" applyNumberFormat="1" applyFont="1" applyFill="1" applyBorder="1" applyAlignment="1" applyProtection="1">
      <alignment horizontal="center" vertical="center" wrapText="1"/>
      <protection/>
    </xf>
    <xf numFmtId="49" fontId="7" fillId="0" borderId="86" xfId="0" applyNumberFormat="1" applyFont="1" applyFill="1" applyBorder="1" applyAlignment="1" applyProtection="1">
      <alignment horizontal="center" vertical="center" wrapText="1"/>
      <protection/>
    </xf>
    <xf numFmtId="49" fontId="7" fillId="0" borderId="89" xfId="0" applyNumberFormat="1" applyFont="1" applyFill="1" applyBorder="1" applyAlignment="1" applyProtection="1">
      <alignment horizontal="center" vertical="center" wrapText="1"/>
      <protection/>
    </xf>
    <xf numFmtId="49" fontId="7" fillId="0" borderId="121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99" xfId="0" applyNumberFormat="1" applyFont="1" applyFill="1" applyBorder="1" applyAlignment="1" applyProtection="1">
      <alignment horizontal="center" vertical="center" wrapText="1"/>
      <protection/>
    </xf>
    <xf numFmtId="49" fontId="7" fillId="0" borderId="100" xfId="0" applyNumberFormat="1" applyFont="1" applyFill="1" applyBorder="1" applyAlignment="1" applyProtection="1">
      <alignment horizontal="center" vertical="center" wrapText="1"/>
      <protection/>
    </xf>
    <xf numFmtId="49" fontId="7" fillId="0" borderId="105" xfId="0" applyNumberFormat="1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horizontal="center" vertical="center"/>
      <protection/>
    </xf>
    <xf numFmtId="0" fontId="8" fillId="0" borderId="1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/>
      <protection/>
    </xf>
    <xf numFmtId="0" fontId="11" fillId="0" borderId="94" xfId="0" applyFont="1" applyFill="1" applyBorder="1" applyAlignment="1" applyProtection="1">
      <alignment horizontal="left"/>
      <protection/>
    </xf>
    <xf numFmtId="0" fontId="66" fillId="0" borderId="34" xfId="0" applyFont="1" applyFill="1" applyBorder="1" applyAlignment="1">
      <alignment horizontal="left"/>
    </xf>
    <xf numFmtId="0" fontId="66" fillId="0" borderId="95" xfId="0" applyFont="1" applyFill="1" applyBorder="1" applyAlignment="1">
      <alignment horizontal="left"/>
    </xf>
    <xf numFmtId="0" fontId="9" fillId="0" borderId="38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11" fillId="0" borderId="109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left"/>
      <protection/>
    </xf>
    <xf numFmtId="0" fontId="11" fillId="0" borderId="110" xfId="0" applyFont="1" applyFill="1" applyBorder="1" applyAlignment="1" applyProtection="1">
      <alignment horizontal="left"/>
      <protection/>
    </xf>
    <xf numFmtId="0" fontId="7" fillId="0" borderId="85" xfId="0" applyFont="1" applyFill="1" applyBorder="1" applyAlignment="1" applyProtection="1">
      <alignment horizontal="left" vertical="center" wrapText="1"/>
      <protection/>
    </xf>
    <xf numFmtId="0" fontId="8" fillId="0" borderId="82" xfId="0" applyFont="1" applyFill="1" applyBorder="1" applyAlignment="1" applyProtection="1">
      <alignment horizontal="left" vertical="center" wrapText="1"/>
      <protection/>
    </xf>
    <xf numFmtId="0" fontId="8" fillId="0" borderId="83" xfId="0" applyFont="1" applyFill="1" applyBorder="1" applyAlignment="1" applyProtection="1">
      <alignment horizontal="left" vertical="center" wrapText="1"/>
      <protection/>
    </xf>
    <xf numFmtId="0" fontId="70" fillId="0" borderId="55" xfId="0" applyFont="1" applyFill="1" applyBorder="1" applyAlignment="1">
      <alignment horizontal="left" vertical="center" wrapText="1"/>
    </xf>
    <xf numFmtId="0" fontId="8" fillId="0" borderId="134" xfId="0" applyNumberFormat="1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horizontal="left" wrapText="1"/>
      <protection/>
    </xf>
    <xf numFmtId="0" fontId="8" fillId="0" borderId="82" xfId="0" applyFont="1" applyFill="1" applyBorder="1" applyAlignment="1" applyProtection="1">
      <alignment horizontal="left" wrapText="1"/>
      <protection/>
    </xf>
    <xf numFmtId="0" fontId="8" fillId="0" borderId="83" xfId="0" applyFont="1" applyFill="1" applyBorder="1" applyAlignment="1" applyProtection="1">
      <alignment horizontal="left" wrapText="1"/>
      <protection/>
    </xf>
    <xf numFmtId="0" fontId="85" fillId="0" borderId="82" xfId="0" applyFont="1" applyFill="1" applyBorder="1" applyAlignment="1">
      <alignment horizontal="left" vertical="center" wrapText="1"/>
    </xf>
    <xf numFmtId="0" fontId="84" fillId="0" borderId="82" xfId="0" applyFont="1" applyFill="1" applyBorder="1" applyAlignment="1">
      <alignment horizontal="left" vertical="center" wrapText="1"/>
    </xf>
    <xf numFmtId="0" fontId="84" fillId="0" borderId="83" xfId="0" applyFont="1" applyFill="1" applyBorder="1" applyAlignment="1">
      <alignment horizontal="left" vertical="center" wrapText="1"/>
    </xf>
    <xf numFmtId="0" fontId="77" fillId="0" borderId="42" xfId="0" applyNumberFormat="1" applyFont="1" applyFill="1" applyBorder="1" applyAlignment="1" applyProtection="1">
      <alignment horizontal="center" vertical="center"/>
      <protection/>
    </xf>
    <xf numFmtId="0" fontId="77" fillId="0" borderId="66" xfId="0" applyNumberFormat="1" applyFont="1" applyFill="1" applyBorder="1" applyAlignment="1" applyProtection="1">
      <alignment horizontal="center" vertical="center"/>
      <protection/>
    </xf>
    <xf numFmtId="0" fontId="77" fillId="0" borderId="62" xfId="0" applyFont="1" applyFill="1" applyBorder="1" applyAlignment="1" applyProtection="1">
      <alignment horizontal="center" wrapText="1"/>
      <protection/>
    </xf>
    <xf numFmtId="0" fontId="77" fillId="0" borderId="63" xfId="0" applyFont="1" applyFill="1" applyBorder="1" applyAlignment="1" applyProtection="1">
      <alignment horizontal="center" wrapText="1"/>
      <protection/>
    </xf>
    <xf numFmtId="0" fontId="77" fillId="0" borderId="42" xfId="0" applyFont="1" applyFill="1" applyBorder="1" applyAlignment="1" applyProtection="1">
      <alignment horizontal="center" wrapText="1"/>
      <protection/>
    </xf>
    <xf numFmtId="0" fontId="77" fillId="0" borderId="56" xfId="0" applyFont="1" applyFill="1" applyBorder="1" applyAlignment="1" applyProtection="1">
      <alignment horizontal="center" wrapText="1"/>
      <protection/>
    </xf>
    <xf numFmtId="0" fontId="86" fillId="0" borderId="42" xfId="0" applyFont="1" applyFill="1" applyBorder="1" applyAlignment="1" applyProtection="1">
      <alignment horizontal="center" wrapText="1"/>
      <protection/>
    </xf>
    <xf numFmtId="0" fontId="86" fillId="0" borderId="56" xfId="0" applyFont="1" applyFill="1" applyBorder="1" applyAlignment="1" applyProtection="1">
      <alignment horizontal="center" wrapText="1"/>
      <protection/>
    </xf>
    <xf numFmtId="0" fontId="77" fillId="0" borderId="42" xfId="0" applyFont="1" applyFill="1" applyBorder="1" applyAlignment="1" applyProtection="1">
      <alignment horizontal="center"/>
      <protection/>
    </xf>
    <xf numFmtId="0" fontId="77" fillId="0" borderId="56" xfId="0" applyFont="1" applyFill="1" applyBorder="1" applyAlignment="1" applyProtection="1">
      <alignment horizontal="center"/>
      <protection/>
    </xf>
    <xf numFmtId="0" fontId="86" fillId="0" borderId="42" xfId="0" applyFont="1" applyFill="1" applyBorder="1" applyAlignment="1" applyProtection="1">
      <alignment horizontal="left" vertical="center" wrapText="1"/>
      <protection/>
    </xf>
    <xf numFmtId="0" fontId="86" fillId="0" borderId="10" xfId="0" applyFont="1" applyFill="1" applyBorder="1" applyAlignment="1" applyProtection="1">
      <alignment horizontal="left" vertical="center" wrapText="1"/>
      <protection/>
    </xf>
    <xf numFmtId="0" fontId="86" fillId="0" borderId="56" xfId="0" applyFont="1" applyFill="1" applyBorder="1" applyAlignment="1" applyProtection="1">
      <alignment horizontal="left" vertical="center" wrapText="1"/>
      <protection/>
    </xf>
    <xf numFmtId="0" fontId="77" fillId="0" borderId="42" xfId="0" applyFont="1" applyFill="1" applyBorder="1" applyAlignment="1" applyProtection="1">
      <alignment horizontal="left" vertical="center"/>
      <protection/>
    </xf>
    <xf numFmtId="0" fontId="77" fillId="0" borderId="10" xfId="0" applyFont="1" applyFill="1" applyBorder="1" applyAlignment="1" applyProtection="1">
      <alignment horizontal="left" vertical="center"/>
      <protection/>
    </xf>
    <xf numFmtId="0" fontId="77" fillId="0" borderId="56" xfId="0" applyFont="1" applyFill="1" applyBorder="1" applyAlignment="1" applyProtection="1">
      <alignment horizontal="left" vertical="center"/>
      <protection/>
    </xf>
    <xf numFmtId="0" fontId="77" fillId="0" borderId="73" xfId="0" applyFont="1" applyFill="1" applyBorder="1" applyAlignment="1" applyProtection="1">
      <alignment horizontal="left" vertical="center" wrapText="1"/>
      <protection/>
    </xf>
    <xf numFmtId="0" fontId="77" fillId="0" borderId="64" xfId="0" applyFont="1" applyFill="1" applyBorder="1" applyAlignment="1" applyProtection="1">
      <alignment horizontal="left" vertical="center" wrapText="1"/>
      <protection/>
    </xf>
    <xf numFmtId="0" fontId="77" fillId="0" borderId="77" xfId="0" applyFont="1" applyFill="1" applyBorder="1" applyAlignment="1" applyProtection="1">
      <alignment horizontal="left" vertical="center" wrapText="1"/>
      <protection/>
    </xf>
    <xf numFmtId="0" fontId="86" fillId="0" borderId="42" xfId="0" applyFont="1" applyFill="1" applyBorder="1" applyAlignment="1" applyProtection="1">
      <alignment horizontal="center" vertical="center" wrapText="1"/>
      <protection/>
    </xf>
    <xf numFmtId="0" fontId="86" fillId="0" borderId="56" xfId="0" applyFont="1" applyFill="1" applyBorder="1" applyAlignment="1" applyProtection="1">
      <alignment horizontal="center" vertical="center" wrapText="1"/>
      <protection/>
    </xf>
    <xf numFmtId="0" fontId="77" fillId="0" borderId="42" xfId="0" applyFont="1" applyFill="1" applyBorder="1" applyAlignment="1" applyProtection="1">
      <alignment horizontal="center" vertical="center"/>
      <protection/>
    </xf>
    <xf numFmtId="0" fontId="77" fillId="0" borderId="56" xfId="0" applyFont="1" applyFill="1" applyBorder="1" applyAlignment="1" applyProtection="1">
      <alignment horizontal="center" vertical="center"/>
      <protection/>
    </xf>
    <xf numFmtId="0" fontId="77" fillId="0" borderId="73" xfId="0" applyFont="1" applyFill="1" applyBorder="1" applyAlignment="1" applyProtection="1">
      <alignment horizontal="center" vertical="center"/>
      <protection/>
    </xf>
    <xf numFmtId="0" fontId="77" fillId="0" borderId="77" xfId="0" applyFont="1" applyFill="1" applyBorder="1" applyAlignment="1" applyProtection="1">
      <alignment horizontal="center" vertical="center"/>
      <protection/>
    </xf>
    <xf numFmtId="0" fontId="77" fillId="0" borderId="67" xfId="0" applyFont="1" applyFill="1" applyBorder="1" applyAlignment="1" applyProtection="1">
      <alignment horizontal="left" vertical="center"/>
      <protection/>
    </xf>
    <xf numFmtId="0" fontId="77" fillId="0" borderId="32" xfId="0" applyFont="1" applyFill="1" applyBorder="1" applyAlignment="1" applyProtection="1">
      <alignment horizontal="left" vertical="center" wrapText="1"/>
      <protection/>
    </xf>
    <xf numFmtId="0" fontId="86" fillId="0" borderId="32" xfId="0" applyFont="1" applyFill="1" applyBorder="1" applyAlignment="1" applyProtection="1">
      <alignment horizontal="left" vertical="center" wrapText="1"/>
      <protection/>
    </xf>
    <xf numFmtId="0" fontId="77" fillId="0" borderId="62" xfId="0" applyFont="1" applyFill="1" applyBorder="1" applyAlignment="1" applyProtection="1">
      <alignment horizontal="center" vertical="center"/>
      <protection/>
    </xf>
    <xf numFmtId="0" fontId="77" fillId="0" borderId="63" xfId="0" applyFont="1" applyFill="1" applyBorder="1" applyAlignment="1" applyProtection="1">
      <alignment horizontal="center" vertical="center"/>
      <protection/>
    </xf>
    <xf numFmtId="0" fontId="77" fillId="0" borderId="42" xfId="0" applyFont="1" applyFill="1" applyBorder="1" applyAlignment="1" applyProtection="1">
      <alignment horizontal="center" vertical="center" wrapText="1"/>
      <protection/>
    </xf>
    <xf numFmtId="0" fontId="77" fillId="0" borderId="56" xfId="0" applyFont="1" applyFill="1" applyBorder="1" applyAlignment="1" applyProtection="1">
      <alignment horizontal="center" vertical="center" wrapText="1"/>
      <protection/>
    </xf>
    <xf numFmtId="0" fontId="77" fillId="0" borderId="42" xfId="0" applyFont="1" applyFill="1" applyBorder="1" applyAlignment="1" applyProtection="1">
      <alignment horizontal="left" vertical="center" wrapText="1"/>
      <protection/>
    </xf>
    <xf numFmtId="0" fontId="77" fillId="0" borderId="10" xfId="0" applyFont="1" applyFill="1" applyBorder="1" applyAlignment="1" applyProtection="1">
      <alignment horizontal="left" vertical="center" wrapText="1"/>
      <protection/>
    </xf>
    <xf numFmtId="0" fontId="75" fillId="0" borderId="135" xfId="0" applyFont="1" applyFill="1" applyBorder="1" applyAlignment="1" applyProtection="1">
      <alignment horizontal="center" vertical="center" wrapText="1"/>
      <protection/>
    </xf>
    <xf numFmtId="0" fontId="75" fillId="0" borderId="75" xfId="0" applyFont="1" applyFill="1" applyBorder="1" applyAlignment="1" applyProtection="1">
      <alignment horizontal="center" vertical="center" wrapText="1"/>
      <protection/>
    </xf>
    <xf numFmtId="0" fontId="5" fillId="0" borderId="123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75" fillId="0" borderId="73" xfId="0" applyNumberFormat="1" applyFont="1" applyFill="1" applyBorder="1" applyAlignment="1" applyProtection="1">
      <alignment horizontal="center" vertical="center"/>
      <protection/>
    </xf>
    <xf numFmtId="0" fontId="75" fillId="0" borderId="77" xfId="0" applyNumberFormat="1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 applyProtection="1">
      <alignment horizontal="center" wrapText="1"/>
      <protection/>
    </xf>
    <xf numFmtId="0" fontId="24" fillId="0" borderId="63" xfId="0" applyFont="1" applyFill="1" applyBorder="1" applyAlignment="1" applyProtection="1">
      <alignment horizontal="center" wrapText="1"/>
      <protection/>
    </xf>
    <xf numFmtId="0" fontId="24" fillId="0" borderId="42" xfId="0" applyFont="1" applyFill="1" applyBorder="1" applyAlignment="1" applyProtection="1">
      <alignment horizontal="center" wrapText="1"/>
      <protection/>
    </xf>
    <xf numFmtId="0" fontId="24" fillId="0" borderId="56" xfId="0" applyFont="1" applyFill="1" applyBorder="1" applyAlignment="1" applyProtection="1">
      <alignment horizontal="center" wrapText="1"/>
      <protection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56" xfId="0" applyFont="1" applyFill="1" applyBorder="1" applyAlignment="1" applyProtection="1">
      <alignment horizontal="center" wrapText="1"/>
      <protection/>
    </xf>
    <xf numFmtId="0" fontId="24" fillId="0" borderId="42" xfId="0" applyFont="1" applyFill="1" applyBorder="1" applyAlignment="1" applyProtection="1">
      <alignment horizontal="center"/>
      <protection/>
    </xf>
    <xf numFmtId="0" fontId="24" fillId="0" borderId="56" xfId="0" applyFont="1" applyFill="1" applyBorder="1" applyAlignment="1" applyProtection="1">
      <alignment horizontal="center"/>
      <protection/>
    </xf>
    <xf numFmtId="0" fontId="75" fillId="0" borderId="42" xfId="0" applyNumberFormat="1" applyFont="1" applyFill="1" applyBorder="1" applyAlignment="1" applyProtection="1">
      <alignment horizontal="center" vertical="center"/>
      <protection/>
    </xf>
    <xf numFmtId="0" fontId="75" fillId="0" borderId="56" xfId="0" applyNumberFormat="1" applyFont="1" applyFill="1" applyBorder="1" applyAlignment="1" applyProtection="1">
      <alignment horizontal="center" vertical="center"/>
      <protection/>
    </xf>
    <xf numFmtId="0" fontId="75" fillId="0" borderId="62" xfId="0" applyNumberFormat="1" applyFont="1" applyFill="1" applyBorder="1" applyAlignment="1" applyProtection="1">
      <alignment horizontal="center" vertical="center"/>
      <protection/>
    </xf>
    <xf numFmtId="0" fontId="75" fillId="0" borderId="65" xfId="0" applyNumberFormat="1" applyFont="1" applyFill="1" applyBorder="1" applyAlignment="1" applyProtection="1">
      <alignment horizontal="center" vertical="center"/>
      <protection/>
    </xf>
    <xf numFmtId="0" fontId="75" fillId="0" borderId="66" xfId="0" applyNumberFormat="1" applyFont="1" applyFill="1" applyBorder="1" applyAlignment="1" applyProtection="1">
      <alignment horizontal="center" vertical="center"/>
      <protection/>
    </xf>
    <xf numFmtId="0" fontId="78" fillId="0" borderId="136" xfId="0" applyNumberFormat="1" applyFont="1" applyFill="1" applyBorder="1" applyAlignment="1" applyProtection="1">
      <alignment horizontal="center" vertical="center" wrapText="1"/>
      <protection/>
    </xf>
    <xf numFmtId="0" fontId="75" fillId="0" borderId="136" xfId="0" applyFont="1" applyFill="1" applyBorder="1" applyAlignment="1" applyProtection="1">
      <alignment horizontal="center" vertical="center" wrapText="1"/>
      <protection/>
    </xf>
    <xf numFmtId="192" fontId="24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135" xfId="0" applyNumberFormat="1" applyFont="1" applyFill="1" applyBorder="1" applyAlignment="1" applyProtection="1">
      <alignment horizontal="center" vertical="center"/>
      <protection/>
    </xf>
    <xf numFmtId="0" fontId="86" fillId="0" borderId="66" xfId="0" applyFont="1" applyFill="1" applyBorder="1" applyAlignment="1" applyProtection="1">
      <alignment horizontal="center" wrapText="1"/>
      <protection/>
    </xf>
    <xf numFmtId="0" fontId="7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137" xfId="0" applyNumberFormat="1" applyFont="1" applyFill="1" applyBorder="1" applyAlignment="1" applyProtection="1">
      <alignment horizontal="center" vertical="center"/>
      <protection/>
    </xf>
    <xf numFmtId="0" fontId="24" fillId="0" borderId="136" xfId="0" applyNumberFormat="1" applyFont="1" applyFill="1" applyBorder="1" applyAlignment="1" applyProtection="1">
      <alignment horizontal="center" vertical="center"/>
      <protection/>
    </xf>
    <xf numFmtId="0" fontId="24" fillId="0" borderId="13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77" fillId="0" borderId="73" xfId="0" applyFont="1" applyFill="1" applyBorder="1" applyAlignment="1" applyProtection="1">
      <alignment horizontal="center" vertical="center" wrapText="1"/>
      <protection/>
    </xf>
    <xf numFmtId="0" fontId="77" fillId="0" borderId="64" xfId="0" applyFont="1" applyFill="1" applyBorder="1" applyAlignment="1" applyProtection="1">
      <alignment horizontal="center" vertical="center" wrapText="1"/>
      <protection/>
    </xf>
    <xf numFmtId="0" fontId="77" fillId="0" borderId="77" xfId="0" applyFont="1" applyFill="1" applyBorder="1" applyAlignment="1" applyProtection="1">
      <alignment horizontal="center" vertical="center" wrapText="1"/>
      <protection/>
    </xf>
    <xf numFmtId="0" fontId="77" fillId="0" borderId="56" xfId="0" applyNumberFormat="1" applyFont="1" applyFill="1" applyBorder="1" applyAlignment="1" applyProtection="1">
      <alignment horizontal="center" vertical="center"/>
      <protection/>
    </xf>
    <xf numFmtId="0" fontId="77" fillId="0" borderId="73" xfId="0" applyNumberFormat="1" applyFont="1" applyFill="1" applyBorder="1" applyAlignment="1" applyProtection="1">
      <alignment horizontal="center" vertical="center"/>
      <protection/>
    </xf>
    <xf numFmtId="0" fontId="77" fillId="0" borderId="77" xfId="0" applyNumberFormat="1" applyFont="1" applyFill="1" applyBorder="1" applyAlignment="1" applyProtection="1">
      <alignment horizontal="center" vertical="center"/>
      <protection/>
    </xf>
    <xf numFmtId="0" fontId="86" fillId="0" borderId="62" xfId="0" applyFont="1" applyFill="1" applyBorder="1" applyAlignment="1" applyProtection="1">
      <alignment horizontal="center" wrapText="1"/>
      <protection/>
    </xf>
    <xf numFmtId="0" fontId="86" fillId="0" borderId="65" xfId="0" applyFont="1" applyFill="1" applyBorder="1" applyAlignment="1" applyProtection="1">
      <alignment horizontal="center" wrapText="1"/>
      <protection/>
    </xf>
    <xf numFmtId="0" fontId="75" fillId="0" borderId="139" xfId="0" applyFont="1" applyFill="1" applyBorder="1" applyAlignment="1" applyProtection="1">
      <alignment horizontal="center" vertical="center" wrapText="1"/>
      <protection/>
    </xf>
    <xf numFmtId="192" fontId="24" fillId="0" borderId="139" xfId="0" applyNumberFormat="1" applyFont="1" applyFill="1" applyBorder="1" applyAlignment="1" applyProtection="1">
      <alignment horizontal="center" vertical="center"/>
      <protection/>
    </xf>
    <xf numFmtId="0" fontId="78" fillId="0" borderId="139" xfId="0" applyNumberFormat="1" applyFont="1" applyFill="1" applyBorder="1" applyAlignment="1" applyProtection="1">
      <alignment horizontal="center" vertical="center" wrapText="1"/>
      <protection/>
    </xf>
    <xf numFmtId="0" fontId="24" fillId="0" borderId="139" xfId="0" applyNumberFormat="1" applyFont="1" applyFill="1" applyBorder="1" applyAlignment="1" applyProtection="1">
      <alignment horizontal="center" vertical="center"/>
      <protection/>
    </xf>
    <xf numFmtId="0" fontId="24" fillId="0" borderId="140" xfId="0" applyNumberFormat="1" applyFont="1" applyFill="1" applyBorder="1" applyAlignment="1" applyProtection="1">
      <alignment horizontal="center" vertical="center"/>
      <protection/>
    </xf>
    <xf numFmtId="0" fontId="77" fillId="0" borderId="32" xfId="0" applyFont="1" applyFill="1" applyBorder="1" applyAlignment="1" applyProtection="1">
      <alignment horizontal="center"/>
      <protection/>
    </xf>
    <xf numFmtId="0" fontId="77" fillId="0" borderId="32" xfId="0" applyNumberFormat="1" applyFont="1" applyFill="1" applyBorder="1" applyAlignment="1" applyProtection="1">
      <alignment horizontal="center" vertical="center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2" xfId="0" applyNumberFormat="1" applyFont="1" applyFill="1" applyBorder="1" applyAlignment="1" applyProtection="1">
      <alignment horizontal="left" vertical="center"/>
      <protection/>
    </xf>
    <xf numFmtId="0" fontId="77" fillId="0" borderId="67" xfId="0" applyNumberFormat="1" applyFont="1" applyFill="1" applyBorder="1" applyAlignment="1" applyProtection="1">
      <alignment horizontal="left" vertical="center" wrapText="1"/>
      <protection/>
    </xf>
    <xf numFmtId="0" fontId="82" fillId="0" borderId="67" xfId="0" applyNumberFormat="1" applyFont="1" applyFill="1" applyBorder="1" applyAlignment="1" applyProtection="1">
      <alignment horizontal="center" vertical="center"/>
      <protection/>
    </xf>
    <xf numFmtId="0" fontId="77" fillId="0" borderId="62" xfId="0" applyFont="1" applyFill="1" applyBorder="1" applyAlignment="1" applyProtection="1">
      <alignment horizontal="left" vertical="center" wrapText="1"/>
      <protection/>
    </xf>
    <xf numFmtId="0" fontId="77" fillId="0" borderId="68" xfId="0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center" vertical="center"/>
      <protection/>
    </xf>
    <xf numFmtId="0" fontId="87" fillId="0" borderId="32" xfId="0" applyNumberFormat="1" applyFont="1" applyFill="1" applyBorder="1" applyAlignment="1">
      <alignment horizontal="left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77" fillId="0" borderId="67" xfId="0" applyFont="1" applyFill="1" applyBorder="1" applyAlignment="1" applyProtection="1">
      <alignment horizontal="left" vertical="center" wrapText="1"/>
      <protection/>
    </xf>
    <xf numFmtId="0" fontId="77" fillId="0" borderId="70" xfId="0" applyFont="1" applyFill="1" applyBorder="1" applyAlignment="1" applyProtection="1">
      <alignment horizontal="left" vertical="center" wrapText="1"/>
      <protection/>
    </xf>
    <xf numFmtId="0" fontId="75" fillId="0" borderId="70" xfId="0" applyNumberFormat="1" applyFont="1" applyFill="1" applyBorder="1" applyAlignment="1" applyProtection="1">
      <alignment horizontal="center" vertical="center"/>
      <protection/>
    </xf>
    <xf numFmtId="0" fontId="87" fillId="0" borderId="32" xfId="0" applyFont="1" applyFill="1" applyBorder="1" applyAlignment="1">
      <alignment horizontal="left" vertical="center" wrapText="1"/>
    </xf>
    <xf numFmtId="0" fontId="75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69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>
      <alignment horizontal="center" vertical="center" wrapText="1"/>
      <protection/>
    </xf>
    <xf numFmtId="0" fontId="86" fillId="0" borderId="62" xfId="0" applyFont="1" applyFill="1" applyBorder="1" applyAlignment="1" applyProtection="1">
      <alignment horizontal="left" vertical="center" wrapText="1"/>
      <protection/>
    </xf>
    <xf numFmtId="0" fontId="86" fillId="0" borderId="68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78" fillId="0" borderId="139" xfId="0" applyNumberFormat="1" applyFont="1" applyFill="1" applyBorder="1" applyAlignment="1" applyProtection="1">
      <alignment horizontal="center" vertical="center" wrapText="1"/>
      <protection/>
    </xf>
    <xf numFmtId="0" fontId="5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138" xfId="0" applyNumberFormat="1" applyFont="1" applyFill="1" applyBorder="1" applyAlignment="1" applyProtection="1">
      <alignment horizontal="center" vertical="center"/>
      <protection/>
    </xf>
    <xf numFmtId="0" fontId="77" fillId="0" borderId="70" xfId="0" applyFont="1" applyFill="1" applyBorder="1" applyAlignment="1" applyProtection="1">
      <alignment horizontal="center" vertical="center" wrapText="1"/>
      <protection/>
    </xf>
    <xf numFmtId="0" fontId="77" fillId="0" borderId="139" xfId="0" applyNumberFormat="1" applyFont="1" applyFill="1" applyBorder="1" applyAlignment="1" applyProtection="1">
      <alignment horizontal="center" vertical="center"/>
      <protection/>
    </xf>
    <xf numFmtId="0" fontId="75" fillId="0" borderId="58" xfId="0" applyFont="1" applyFill="1" applyBorder="1" applyAlignment="1" applyProtection="1">
      <alignment horizontal="center" vertical="center" wrapText="1"/>
      <protection/>
    </xf>
    <xf numFmtId="192" fontId="24" fillId="0" borderId="19" xfId="0" applyNumberFormat="1" applyFont="1" applyFill="1" applyBorder="1" applyAlignment="1" applyProtection="1">
      <alignment horizontal="center" vertical="center"/>
      <protection/>
    </xf>
    <xf numFmtId="192" fontId="24" fillId="0" borderId="141" xfId="0" applyNumberFormat="1" applyFont="1" applyFill="1" applyBorder="1" applyAlignment="1" applyProtection="1">
      <alignment horizontal="center" vertical="center"/>
      <protection/>
    </xf>
    <xf numFmtId="0" fontId="80" fillId="0" borderId="42" xfId="0" applyNumberFormat="1" applyFont="1" applyFill="1" applyBorder="1" applyAlignment="1" applyProtection="1">
      <alignment horizontal="center" vertical="center"/>
      <protection/>
    </xf>
    <xf numFmtId="0" fontId="80" fillId="0" borderId="66" xfId="0" applyNumberFormat="1" applyFont="1" applyFill="1" applyBorder="1" applyAlignment="1" applyProtection="1">
      <alignment horizontal="center" vertical="center"/>
      <protection/>
    </xf>
    <xf numFmtId="192" fontId="24" fillId="0" borderId="140" xfId="0" applyNumberFormat="1" applyFont="1" applyFill="1" applyBorder="1" applyAlignment="1" applyProtection="1">
      <alignment horizontal="center" vertical="center"/>
      <protection/>
    </xf>
    <xf numFmtId="0" fontId="78" fillId="0" borderId="69" xfId="0" applyNumberFormat="1" applyFont="1" applyFill="1" applyBorder="1" applyAlignment="1" applyProtection="1">
      <alignment horizontal="center" vertical="center" wrapText="1"/>
      <protection/>
    </xf>
    <xf numFmtId="0" fontId="75" fillId="0" borderId="61" xfId="0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2" fontId="8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62" xfId="0" applyNumberFormat="1" applyFont="1" applyFill="1" applyBorder="1" applyAlignment="1" applyProtection="1">
      <alignment horizontal="center" vertical="center"/>
      <protection/>
    </xf>
    <xf numFmtId="0" fontId="77" fillId="0" borderId="65" xfId="0" applyNumberFormat="1" applyFont="1" applyFill="1" applyBorder="1" applyAlignment="1" applyProtection="1">
      <alignment horizontal="center" vertical="center"/>
      <protection/>
    </xf>
    <xf numFmtId="0" fontId="82" fillId="0" borderId="32" xfId="0" applyNumberFormat="1" applyFont="1" applyFill="1" applyBorder="1" applyAlignment="1" applyProtection="1">
      <alignment horizontal="center" vertical="center"/>
      <protection/>
    </xf>
    <xf numFmtId="0" fontId="77" fillId="0" borderId="5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4" fillId="0" borderId="17" xfId="0" applyFont="1" applyFill="1" applyBorder="1" applyAlignment="1" applyProtection="1">
      <alignment horizontal="center"/>
      <protection/>
    </xf>
    <xf numFmtId="0" fontId="74" fillId="0" borderId="57" xfId="0" applyFont="1" applyFill="1" applyBorder="1" applyAlignment="1" applyProtection="1">
      <alignment horizontal="center"/>
      <protection/>
    </xf>
    <xf numFmtId="0" fontId="74" fillId="0" borderId="90" xfId="0" applyFont="1" applyFill="1" applyBorder="1" applyAlignment="1" applyProtection="1">
      <alignment horizontal="center"/>
      <protection/>
    </xf>
    <xf numFmtId="0" fontId="74" fillId="0" borderId="19" xfId="0" applyFont="1" applyFill="1" applyBorder="1" applyAlignment="1" applyProtection="1">
      <alignment horizontal="center"/>
      <protection/>
    </xf>
    <xf numFmtId="0" fontId="74" fillId="0" borderId="58" xfId="0" applyFont="1" applyFill="1" applyBorder="1" applyAlignment="1" applyProtection="1">
      <alignment horizontal="center"/>
      <protection/>
    </xf>
    <xf numFmtId="0" fontId="74" fillId="0" borderId="91" xfId="0" applyFont="1" applyFill="1" applyBorder="1" applyAlignment="1" applyProtection="1">
      <alignment horizontal="center"/>
      <protection/>
    </xf>
    <xf numFmtId="0" fontId="77" fillId="0" borderId="70" xfId="0" applyNumberFormat="1" applyFont="1" applyFill="1" applyBorder="1" applyAlignment="1" applyProtection="1">
      <alignment horizontal="center" vertical="center"/>
      <protection/>
    </xf>
    <xf numFmtId="0" fontId="77" fillId="0" borderId="67" xfId="0" applyNumberFormat="1" applyFont="1" applyFill="1" applyBorder="1" applyAlignment="1" applyProtection="1">
      <alignment horizontal="center" vertical="center"/>
      <protection/>
    </xf>
    <xf numFmtId="0" fontId="77" fillId="0" borderId="81" xfId="0" applyNumberFormat="1" applyFont="1" applyFill="1" applyBorder="1" applyAlignment="1" applyProtection="1">
      <alignment horizontal="center" vertical="center"/>
      <protection/>
    </xf>
    <xf numFmtId="0" fontId="77" fillId="0" borderId="18" xfId="0" applyFont="1" applyFill="1" applyBorder="1" applyAlignment="1" applyProtection="1">
      <alignment horizontal="left" vertical="center" wrapText="1"/>
      <protection/>
    </xf>
    <xf numFmtId="0" fontId="77" fillId="0" borderId="63" xfId="0" applyFont="1" applyFill="1" applyBorder="1" applyAlignment="1" applyProtection="1">
      <alignment horizontal="left" vertical="center" wrapText="1"/>
      <protection/>
    </xf>
    <xf numFmtId="0" fontId="77" fillId="0" borderId="63" xfId="0" applyNumberFormat="1" applyFont="1" applyFill="1" applyBorder="1" applyAlignment="1" applyProtection="1">
      <alignment horizontal="center" vertical="center"/>
      <protection/>
    </xf>
    <xf numFmtId="0" fontId="77" fillId="0" borderId="12" xfId="0" applyFont="1" applyFill="1" applyBorder="1" applyAlignment="1" applyProtection="1">
      <alignment horizontal="left" vertical="center" wrapText="1"/>
      <protection/>
    </xf>
    <xf numFmtId="192" fontId="77" fillId="0" borderId="42" xfId="0" applyNumberFormat="1" applyFont="1" applyFill="1" applyBorder="1" applyAlignment="1" applyProtection="1">
      <alignment horizontal="center" vertical="center"/>
      <protection/>
    </xf>
    <xf numFmtId="192" fontId="77" fillId="0" borderId="56" xfId="0" applyNumberFormat="1" applyFont="1" applyFill="1" applyBorder="1" applyAlignment="1" applyProtection="1">
      <alignment horizontal="center" vertical="center"/>
      <protection/>
    </xf>
    <xf numFmtId="0" fontId="77" fillId="0" borderId="80" xfId="0" applyFont="1" applyFill="1" applyBorder="1" applyAlignment="1" applyProtection="1">
      <alignment horizontal="left" vertical="center" wrapText="1"/>
      <protection/>
    </xf>
    <xf numFmtId="0" fontId="77" fillId="0" borderId="74" xfId="0" applyNumberFormat="1" applyFont="1" applyFill="1" applyBorder="1" applyAlignment="1" applyProtection="1">
      <alignment horizontal="center" vertical="center"/>
      <protection/>
    </xf>
    <xf numFmtId="0" fontId="77" fillId="0" borderId="32" xfId="0" applyFont="1" applyFill="1" applyBorder="1" applyAlignment="1" applyProtection="1">
      <alignment horizontal="center" vertical="center" wrapText="1"/>
      <protection/>
    </xf>
    <xf numFmtId="192" fontId="17" fillId="0" borderId="0" xfId="0" applyNumberFormat="1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left" wrapText="1"/>
      <protection/>
    </xf>
    <xf numFmtId="0" fontId="8" fillId="17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left"/>
      <protection/>
    </xf>
    <xf numFmtId="0" fontId="8" fillId="0" borderId="42" xfId="0" applyFont="1" applyFill="1" applyBorder="1" applyAlignment="1" applyProtection="1">
      <alignment horizontal="left" wrapText="1"/>
      <protection/>
    </xf>
    <xf numFmtId="0" fontId="8" fillId="0" borderId="56" xfId="0" applyFont="1" applyFill="1" applyBorder="1" applyAlignment="1" applyProtection="1">
      <alignment horizontal="left" wrapText="1"/>
      <protection/>
    </xf>
    <xf numFmtId="0" fontId="8" fillId="17" borderId="42" xfId="0" applyNumberFormat="1" applyFont="1" applyFill="1" applyBorder="1" applyAlignment="1" applyProtection="1">
      <alignment horizontal="center" vertical="center"/>
      <protection/>
    </xf>
    <xf numFmtId="0" fontId="8" fillId="17" borderId="56" xfId="0" applyNumberFormat="1" applyFont="1" applyFill="1" applyBorder="1" applyAlignment="1" applyProtection="1">
      <alignment horizontal="center" vertical="center"/>
      <protection/>
    </xf>
    <xf numFmtId="0" fontId="70" fillId="0" borderId="42" xfId="0" applyFont="1" applyFill="1" applyBorder="1" applyAlignment="1">
      <alignment horizontal="left" vertical="center" wrapText="1"/>
    </xf>
    <xf numFmtId="0" fontId="70" fillId="0" borderId="56" xfId="0" applyFont="1" applyFill="1" applyBorder="1" applyAlignment="1">
      <alignment horizontal="left" vertical="center" wrapText="1"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0" fontId="9" fillId="0" borderId="32" xfId="0" applyFont="1" applyFill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9" fillId="0" borderId="42" xfId="0" applyFont="1" applyFill="1" applyBorder="1" applyAlignment="1" applyProtection="1">
      <alignment horizontal="left" wrapText="1"/>
      <protection/>
    </xf>
    <xf numFmtId="0" fontId="9" fillId="0" borderId="56" xfId="0" applyFont="1" applyFill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/>
      <protection/>
    </xf>
    <xf numFmtId="0" fontId="62" fillId="0" borderId="32" xfId="0" applyFont="1" applyFill="1" applyBorder="1" applyAlignment="1" applyProtection="1">
      <alignment horizontal="left" wrapText="1"/>
      <protection/>
    </xf>
    <xf numFmtId="0" fontId="8" fillId="17" borderId="32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left"/>
      <protection/>
    </xf>
    <xf numFmtId="0" fontId="8" fillId="0" borderId="56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9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11" fillId="0" borderId="88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89" xfId="0" applyNumberFormat="1" applyFont="1" applyFill="1" applyBorder="1" applyAlignment="1" applyProtection="1">
      <alignment horizontal="center" vertical="center"/>
      <protection/>
    </xf>
    <xf numFmtId="0" fontId="11" fillId="0" borderId="142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7" fillId="17" borderId="17" xfId="0" applyFont="1" applyFill="1" applyBorder="1" applyAlignment="1" applyProtection="1">
      <alignment horizontal="center" vertical="center" textRotation="90"/>
      <protection/>
    </xf>
    <xf numFmtId="0" fontId="7" fillId="17" borderId="90" xfId="0" applyFont="1" applyFill="1" applyBorder="1" applyAlignment="1" applyProtection="1">
      <alignment horizontal="center" vertical="center" textRotation="90"/>
      <protection/>
    </xf>
    <xf numFmtId="0" fontId="7" fillId="17" borderId="126" xfId="0" applyFont="1" applyFill="1" applyBorder="1" applyAlignment="1" applyProtection="1">
      <alignment horizontal="center" vertical="center" textRotation="90"/>
      <protection/>
    </xf>
    <xf numFmtId="0" fontId="7" fillId="17" borderId="127" xfId="0" applyFont="1" applyFill="1" applyBorder="1" applyAlignment="1" applyProtection="1">
      <alignment horizontal="center" vertical="center" textRotation="90"/>
      <protection/>
    </xf>
    <xf numFmtId="0" fontId="7" fillId="17" borderId="19" xfId="0" applyFont="1" applyFill="1" applyBorder="1" applyAlignment="1" applyProtection="1">
      <alignment horizontal="center" vertical="center" textRotation="90"/>
      <protection/>
    </xf>
    <xf numFmtId="0" fontId="7" fillId="17" borderId="91" xfId="0" applyFont="1" applyFill="1" applyBorder="1" applyAlignment="1" applyProtection="1">
      <alignment horizontal="center" vertical="center" textRotation="90"/>
      <protection/>
    </xf>
    <xf numFmtId="0" fontId="11" fillId="17" borderId="17" xfId="0" applyNumberFormat="1" applyFont="1" applyFill="1" applyBorder="1" applyAlignment="1" applyProtection="1">
      <alignment horizontal="center" vertical="center"/>
      <protection/>
    </xf>
    <xf numFmtId="0" fontId="11" fillId="17" borderId="90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center" vertical="justify" wrapText="1"/>
      <protection/>
    </xf>
    <xf numFmtId="49" fontId="13" fillId="0" borderId="45" xfId="0" applyNumberFormat="1" applyFont="1" applyFill="1" applyBorder="1" applyAlignment="1" applyProtection="1">
      <alignment horizontal="center" vertical="justify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62" fillId="0" borderId="42" xfId="0" applyFont="1" applyFill="1" applyBorder="1" applyAlignment="1" applyProtection="1">
      <alignment horizontal="left" wrapText="1"/>
      <protection/>
    </xf>
    <xf numFmtId="0" fontId="62" fillId="0" borderId="56" xfId="0" applyFont="1" applyFill="1" applyBorder="1" applyAlignment="1" applyProtection="1">
      <alignment horizontal="left" wrapText="1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91" xfId="0" applyNumberFormat="1" applyFont="1" applyFill="1" applyBorder="1" applyAlignment="1" applyProtection="1">
      <alignment horizontal="center"/>
      <protection/>
    </xf>
    <xf numFmtId="0" fontId="67" fillId="0" borderId="42" xfId="0" applyNumberFormat="1" applyFont="1" applyFill="1" applyBorder="1" applyAlignment="1" applyProtection="1">
      <alignment horizontal="right" vertical="center"/>
      <protection/>
    </xf>
    <xf numFmtId="0" fontId="67" fillId="0" borderId="56" xfId="0" applyNumberFormat="1" applyFont="1" applyFill="1" applyBorder="1" applyAlignment="1" applyProtection="1">
      <alignment horizontal="right" vertical="center"/>
      <protection/>
    </xf>
    <xf numFmtId="0" fontId="70" fillId="0" borderId="32" xfId="0" applyFont="1" applyFill="1" applyBorder="1" applyAlignment="1">
      <alignment horizontal="left" vertical="center" wrapText="1"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17" borderId="3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910_7_050103_мд_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2</xdr:row>
      <xdr:rowOff>57150</xdr:rowOff>
    </xdr:from>
    <xdr:to>
      <xdr:col>4</xdr:col>
      <xdr:colOff>304800</xdr:colOff>
      <xdr:row>3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390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3"/>
  <sheetViews>
    <sheetView tabSelected="1" zoomScale="50" zoomScaleNormal="50" zoomScaleSheetLayoutView="50" workbookViewId="0" topLeftCell="A1">
      <selection activeCell="K12" sqref="K12"/>
    </sheetView>
  </sheetViews>
  <sheetFormatPr defaultColWidth="10.125" defaultRowHeight="12.75"/>
  <cols>
    <col min="1" max="1" width="4.50390625" style="63" customWidth="1"/>
    <col min="2" max="2" width="9.625" style="63" customWidth="1"/>
    <col min="3" max="5" width="4.50390625" style="63" customWidth="1"/>
    <col min="6" max="6" width="5.625" style="63" customWidth="1"/>
    <col min="7" max="8" width="4.50390625" style="63" customWidth="1"/>
    <col min="9" max="9" width="5.00390625" style="63" customWidth="1"/>
    <col min="10" max="12" width="4.50390625" style="63" customWidth="1"/>
    <col min="13" max="14" width="4.50390625" style="130" customWidth="1"/>
    <col min="15" max="16" width="4.50390625" style="131" customWidth="1"/>
    <col min="17" max="19" width="4.50390625" style="132" customWidth="1"/>
    <col min="20" max="20" width="8.875" style="132" customWidth="1"/>
    <col min="21" max="27" width="4.50390625" style="132" customWidth="1"/>
    <col min="28" max="31" width="4.50390625" style="133" customWidth="1"/>
    <col min="32" max="32" width="5.50390625" style="63" customWidth="1"/>
    <col min="33" max="33" width="4.50390625" style="63" customWidth="1"/>
    <col min="34" max="34" width="6.50390625" style="63" customWidth="1"/>
    <col min="35" max="35" width="4.50390625" style="63" customWidth="1"/>
    <col min="36" max="36" width="5.625" style="63" customWidth="1"/>
    <col min="37" max="37" width="4.50390625" style="63" customWidth="1"/>
    <col min="38" max="38" width="6.00390625" style="63" customWidth="1"/>
    <col min="39" max="39" width="4.50390625" style="63" customWidth="1"/>
    <col min="40" max="40" width="4.375" style="63" customWidth="1"/>
    <col min="41" max="41" width="4.50390625" style="63" customWidth="1"/>
    <col min="42" max="42" width="6.00390625" style="63" customWidth="1"/>
    <col min="43" max="43" width="4.50390625" style="63" customWidth="1"/>
    <col min="44" max="44" width="6.50390625" style="63" customWidth="1"/>
    <col min="45" max="49" width="4.50390625" style="63" customWidth="1"/>
    <col min="50" max="50" width="6.375" style="63" customWidth="1"/>
    <col min="51" max="51" width="4.50390625" style="63" customWidth="1"/>
    <col min="52" max="52" width="5.00390625" style="63" customWidth="1"/>
    <col min="53" max="53" width="4.50390625" style="63" customWidth="1"/>
    <col min="54" max="54" width="3.875" style="63" customWidth="1"/>
    <col min="55" max="55" width="4.00390625" style="63" customWidth="1"/>
    <col min="56" max="56" width="5.50390625" style="63" customWidth="1"/>
    <col min="57" max="57" width="4.50390625" style="63" customWidth="1"/>
    <col min="58" max="58" width="5.00390625" style="63" customWidth="1"/>
    <col min="59" max="59" width="6.125" style="63" customWidth="1"/>
    <col min="60" max="60" width="6.00390625" style="63" customWidth="1"/>
    <col min="61" max="62" width="5.00390625" style="63" customWidth="1"/>
    <col min="63" max="16384" width="10.125" style="63" customWidth="1"/>
  </cols>
  <sheetData>
    <row r="1" spans="56:62" ht="23.25" customHeight="1">
      <c r="BD1" s="693"/>
      <c r="BE1" s="693"/>
      <c r="BF1" s="693"/>
      <c r="BG1" s="693"/>
      <c r="BH1" s="693"/>
      <c r="BI1" s="693"/>
      <c r="BJ1" s="693"/>
    </row>
    <row r="2" spans="21:62" ht="29.25" customHeight="1">
      <c r="U2" s="722" t="s">
        <v>361</v>
      </c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BD2" s="724"/>
      <c r="BE2" s="725"/>
      <c r="BF2" s="725"/>
      <c r="BG2" s="725"/>
      <c r="BH2" s="725"/>
      <c r="BI2" s="725"/>
      <c r="BJ2" s="725"/>
    </row>
    <row r="3" spans="1:62" s="134" customFormat="1" ht="31.5" customHeight="1">
      <c r="A3" s="723" t="s">
        <v>45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3"/>
      <c r="BA3" s="723"/>
      <c r="BB3" s="723"/>
      <c r="BC3" s="723"/>
      <c r="BD3" s="725"/>
      <c r="BE3" s="725"/>
      <c r="BF3" s="725"/>
      <c r="BG3" s="725"/>
      <c r="BH3" s="725"/>
      <c r="BI3" s="725"/>
      <c r="BJ3" s="725"/>
    </row>
    <row r="4" spans="1:62" ht="43.5" customHeight="1">
      <c r="A4" s="719" t="s">
        <v>258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  <c r="AO4" s="719"/>
      <c r="AP4" s="719"/>
      <c r="AQ4" s="719"/>
      <c r="AR4" s="719"/>
      <c r="AS4" s="719"/>
      <c r="AT4" s="719"/>
      <c r="AU4" s="719"/>
      <c r="AV4" s="719"/>
      <c r="AW4" s="719"/>
      <c r="AX4" s="719"/>
      <c r="AY4" s="719"/>
      <c r="AZ4" s="719"/>
      <c r="BA4" s="719"/>
      <c r="BB4" s="719"/>
      <c r="BC4" s="719"/>
      <c r="BD4" s="726"/>
      <c r="BE4" s="727"/>
      <c r="BF4" s="727"/>
      <c r="BG4" s="727"/>
      <c r="BH4" s="727"/>
      <c r="BI4" s="727"/>
      <c r="BJ4" s="727"/>
    </row>
    <row r="5" spans="2:62" ht="22.5" customHeight="1">
      <c r="B5" s="135" t="s">
        <v>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7"/>
      <c r="Q5" s="138"/>
      <c r="R5" s="138"/>
      <c r="S5" s="138"/>
      <c r="T5" s="138"/>
      <c r="U5" s="138"/>
      <c r="V5" s="138"/>
      <c r="W5" s="138"/>
      <c r="X5" s="138"/>
      <c r="Y5" s="720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64"/>
      <c r="AO5" s="64"/>
      <c r="AP5" s="64"/>
      <c r="AQ5" s="64"/>
      <c r="AW5" s="728"/>
      <c r="AX5" s="728"/>
      <c r="AY5" s="728"/>
      <c r="AZ5" s="728"/>
      <c r="BA5" s="728"/>
      <c r="BB5" s="728"/>
      <c r="BC5" s="728"/>
      <c r="BD5" s="727"/>
      <c r="BE5" s="727"/>
      <c r="BF5" s="727"/>
      <c r="BG5" s="727"/>
      <c r="BH5" s="727"/>
      <c r="BI5" s="727"/>
      <c r="BJ5" s="727"/>
    </row>
    <row r="6" spans="1:62" ht="26.25" customHeight="1">
      <c r="A6" s="139"/>
      <c r="B6" s="140" t="s">
        <v>27</v>
      </c>
      <c r="C6" s="141"/>
      <c r="D6" s="141"/>
      <c r="E6" s="141"/>
      <c r="F6" s="141"/>
      <c r="G6" s="141"/>
      <c r="I6" s="141"/>
      <c r="J6" s="141"/>
      <c r="K6" s="141"/>
      <c r="L6" s="141"/>
      <c r="M6" s="141"/>
      <c r="N6" s="141"/>
      <c r="O6" s="141"/>
      <c r="P6" s="141"/>
      <c r="Q6" s="142" t="s">
        <v>114</v>
      </c>
      <c r="R6" s="142"/>
      <c r="S6" s="142"/>
      <c r="T6" s="142"/>
      <c r="U6" s="143"/>
      <c r="V6" s="416" t="s">
        <v>91</v>
      </c>
      <c r="W6" s="416"/>
      <c r="X6" s="416"/>
      <c r="Y6" s="416"/>
      <c r="Z6" s="416"/>
      <c r="AA6" s="416"/>
      <c r="AB6" s="416"/>
      <c r="AC6" s="144" t="s">
        <v>61</v>
      </c>
      <c r="AD6" s="144"/>
      <c r="AE6" s="144"/>
      <c r="AF6" s="144"/>
      <c r="AG6" s="144"/>
      <c r="AH6" s="418" t="s">
        <v>115</v>
      </c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95" t="s">
        <v>30</v>
      </c>
      <c r="AW6" s="495"/>
      <c r="AX6" s="495"/>
      <c r="AY6" s="495"/>
      <c r="AZ6" s="495"/>
      <c r="BA6" s="495"/>
      <c r="BB6" s="495"/>
      <c r="BC6" s="495"/>
      <c r="BD6" s="685" t="s">
        <v>117</v>
      </c>
      <c r="BE6" s="685"/>
      <c r="BF6" s="685"/>
      <c r="BG6" s="685"/>
      <c r="BH6" s="685"/>
      <c r="BI6" s="685"/>
      <c r="BJ6" s="685"/>
    </row>
    <row r="7" spans="1:62" ht="15" customHeight="1">
      <c r="A7" s="139"/>
      <c r="B7" s="140"/>
      <c r="C7" s="141"/>
      <c r="D7" s="141"/>
      <c r="E7" s="141"/>
      <c r="F7" s="141"/>
      <c r="G7" s="141"/>
      <c r="I7" s="141"/>
      <c r="J7" s="141"/>
      <c r="K7" s="141"/>
      <c r="L7" s="141"/>
      <c r="M7" s="141"/>
      <c r="N7" s="141"/>
      <c r="O7" s="141"/>
      <c r="P7" s="141"/>
      <c r="Q7" s="145"/>
      <c r="R7" s="145"/>
      <c r="S7" s="777" t="s">
        <v>86</v>
      </c>
      <c r="T7" s="778"/>
      <c r="U7" s="778"/>
      <c r="V7" s="778"/>
      <c r="W7" s="778"/>
      <c r="X7" s="778"/>
      <c r="Y7" s="778"/>
      <c r="Z7" s="778"/>
      <c r="AA7" s="778"/>
      <c r="AB7" s="778"/>
      <c r="AC7" s="145"/>
      <c r="AD7" s="146"/>
      <c r="AE7" s="144"/>
      <c r="AF7" s="144"/>
      <c r="AG7" s="144"/>
      <c r="AH7" s="780" t="s">
        <v>62</v>
      </c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781"/>
      <c r="AT7" s="781"/>
      <c r="AU7" s="781"/>
      <c r="AV7" s="113"/>
      <c r="AW7" s="111"/>
      <c r="AX7" s="111"/>
      <c r="AY7" s="111"/>
      <c r="AZ7" s="111"/>
      <c r="BA7" s="111"/>
      <c r="BB7" s="111"/>
      <c r="BC7" s="111"/>
      <c r="BD7" s="122"/>
      <c r="BE7" s="122"/>
      <c r="BF7" s="122"/>
      <c r="BG7" s="122"/>
      <c r="BH7" s="122"/>
      <c r="BI7" s="122"/>
      <c r="BJ7" s="122"/>
    </row>
    <row r="8" spans="2:62" ht="21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47"/>
      <c r="N8" s="147"/>
      <c r="O8" s="148"/>
      <c r="P8" s="148"/>
      <c r="Q8" s="779" t="s">
        <v>63</v>
      </c>
      <c r="R8" s="779"/>
      <c r="S8" s="779"/>
      <c r="T8" s="779"/>
      <c r="U8" s="779"/>
      <c r="V8" s="779"/>
      <c r="W8" s="779"/>
      <c r="X8" s="416" t="s">
        <v>109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21" t="s">
        <v>9</v>
      </c>
      <c r="AW8" s="421"/>
      <c r="AX8" s="421"/>
      <c r="AY8" s="421"/>
      <c r="AZ8" s="421"/>
      <c r="BA8" s="414" t="s">
        <v>118</v>
      </c>
      <c r="BB8" s="414"/>
      <c r="BC8" s="414"/>
      <c r="BD8" s="414"/>
      <c r="BE8" s="414"/>
      <c r="BF8" s="414"/>
      <c r="BG8" s="414"/>
      <c r="BH8" s="414"/>
      <c r="BI8" s="414"/>
      <c r="BJ8" s="414"/>
    </row>
    <row r="9" spans="2:62" ht="14.25" customHeigh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47"/>
      <c r="N9" s="147"/>
      <c r="O9" s="148"/>
      <c r="P9" s="149"/>
      <c r="Q9" s="145"/>
      <c r="R9" s="145"/>
      <c r="S9" s="145"/>
      <c r="T9" s="145"/>
      <c r="U9" s="145"/>
      <c r="V9" s="145"/>
      <c r="W9" s="145"/>
      <c r="X9" s="419" t="s">
        <v>64</v>
      </c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113"/>
      <c r="AW9" s="14"/>
      <c r="AX9" s="14"/>
      <c r="AY9" s="14"/>
      <c r="AZ9" s="14"/>
      <c r="BA9" s="14"/>
      <c r="BB9" s="14"/>
      <c r="BC9" s="113"/>
      <c r="BD9" s="113"/>
      <c r="BE9" s="113"/>
      <c r="BF9" s="113"/>
      <c r="BG9" s="113"/>
      <c r="BH9" s="113"/>
      <c r="BI9" s="113"/>
      <c r="BJ9" s="113"/>
    </row>
    <row r="10" spans="2:62" ht="21">
      <c r="B10" s="150" t="s">
        <v>39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417" t="s">
        <v>92</v>
      </c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8" t="s">
        <v>116</v>
      </c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96" t="s">
        <v>46</v>
      </c>
      <c r="AW10" s="496"/>
      <c r="AX10" s="496"/>
      <c r="AY10" s="496"/>
      <c r="AZ10" s="496"/>
      <c r="BA10" s="496"/>
      <c r="BB10" s="496"/>
      <c r="BC10" s="496"/>
      <c r="BD10" s="423" t="s">
        <v>119</v>
      </c>
      <c r="BE10" s="423"/>
      <c r="BF10" s="423"/>
      <c r="BG10" s="423"/>
      <c r="BH10" s="423"/>
      <c r="BI10" s="423"/>
      <c r="BJ10" s="423"/>
    </row>
    <row r="11" spans="2:62" ht="13.5" customHeight="1">
      <c r="B11" s="15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51"/>
      <c r="R11" s="151"/>
      <c r="S11" s="151"/>
      <c r="T11" s="151"/>
      <c r="U11" s="151"/>
      <c r="V11" s="151"/>
      <c r="W11" s="151"/>
      <c r="X11" s="419" t="s">
        <v>65</v>
      </c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113"/>
      <c r="AW11" s="112"/>
      <c r="AX11" s="112"/>
      <c r="AY11" s="112"/>
      <c r="AZ11" s="112"/>
      <c r="BA11" s="112"/>
      <c r="BB11" s="112"/>
      <c r="BC11" s="112"/>
      <c r="BD11" s="62"/>
      <c r="BE11" s="62"/>
      <c r="BF11" s="62"/>
      <c r="BG11" s="62"/>
      <c r="BH11" s="62"/>
      <c r="BI11" s="62"/>
      <c r="BJ11" s="62"/>
    </row>
    <row r="12" spans="2:62" ht="21" customHeight="1">
      <c r="B12" s="152" t="s">
        <v>257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55"/>
      <c r="P12" s="155"/>
      <c r="Q12" s="422" t="s">
        <v>66</v>
      </c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415" t="s">
        <v>47</v>
      </c>
      <c r="AW12" s="415"/>
      <c r="AX12" s="415"/>
      <c r="AY12" s="415"/>
      <c r="AZ12" s="414" t="s">
        <v>108</v>
      </c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</row>
    <row r="13" spans="2:62" ht="17.25" customHeight="1">
      <c r="B13" s="156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5"/>
      <c r="P13" s="155"/>
      <c r="Q13" s="157"/>
      <c r="R13" s="157"/>
      <c r="S13" s="157"/>
      <c r="T13" s="157"/>
      <c r="U13" s="158"/>
      <c r="V13" s="158"/>
      <c r="W13" s="158"/>
      <c r="X13" s="159"/>
      <c r="Y13" s="66"/>
      <c r="Z13" s="66"/>
      <c r="AA13" s="66"/>
      <c r="AB13" s="66"/>
      <c r="AC13" s="687" t="s">
        <v>103</v>
      </c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6"/>
      <c r="AS13" s="66"/>
      <c r="AT13" s="66"/>
      <c r="AU13" s="66"/>
      <c r="AV13" s="113"/>
      <c r="AW13" s="113"/>
      <c r="AX13" s="160"/>
      <c r="AY13" s="113"/>
      <c r="AZ13" s="113"/>
      <c r="BA13" s="113"/>
      <c r="BB13" s="113"/>
      <c r="BC13" s="161"/>
      <c r="BD13" s="503"/>
      <c r="BE13" s="503"/>
      <c r="BF13" s="503"/>
      <c r="BG13" s="503"/>
      <c r="BH13" s="503"/>
      <c r="BI13" s="503"/>
      <c r="BJ13" s="503"/>
    </row>
    <row r="14" spans="2:62" ht="12" customHeight="1">
      <c r="B14" s="156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5"/>
      <c r="P14" s="155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782" t="s">
        <v>67</v>
      </c>
      <c r="AD14" s="783"/>
      <c r="AE14" s="783"/>
      <c r="AF14" s="783"/>
      <c r="AG14" s="783"/>
      <c r="AH14" s="783"/>
      <c r="AI14" s="783"/>
      <c r="AJ14" s="783"/>
      <c r="AK14" s="783"/>
      <c r="AL14" s="783"/>
      <c r="AM14" s="783"/>
      <c r="AN14" s="783"/>
      <c r="AO14" s="783"/>
      <c r="AP14" s="783"/>
      <c r="AQ14" s="783"/>
      <c r="AR14" s="67"/>
      <c r="AS14" s="67"/>
      <c r="AT14" s="67"/>
      <c r="AU14" s="67"/>
      <c r="AX14" s="1"/>
      <c r="BC14" s="124"/>
      <c r="BD14" s="123"/>
      <c r="BE14" s="123"/>
      <c r="BF14" s="123"/>
      <c r="BG14" s="123"/>
      <c r="BH14" s="123"/>
      <c r="BI14" s="123"/>
      <c r="BJ14" s="123"/>
    </row>
    <row r="15" spans="2:62" ht="22.5" customHeight="1">
      <c r="B15" s="156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5"/>
      <c r="P15" s="155"/>
      <c r="Q15" s="784" t="s">
        <v>88</v>
      </c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54" t="s">
        <v>110</v>
      </c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67"/>
      <c r="AS15" s="67"/>
      <c r="AT15" s="67"/>
      <c r="AU15" s="67"/>
      <c r="AX15" s="1"/>
      <c r="BC15" s="124"/>
      <c r="BD15" s="123"/>
      <c r="BE15" s="123"/>
      <c r="BF15" s="123"/>
      <c r="BG15" s="123"/>
      <c r="BH15" s="123"/>
      <c r="BI15" s="123"/>
      <c r="BJ15" s="123"/>
    </row>
    <row r="16" spans="1:50" ht="30" customHeight="1" thickBot="1">
      <c r="A16" s="421" t="s">
        <v>87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1"/>
    </row>
    <row r="17" spans="1:66" ht="18" customHeight="1">
      <c r="A17" s="163"/>
      <c r="B17" s="163"/>
      <c r="C17" s="741" t="s">
        <v>10</v>
      </c>
      <c r="D17" s="751" t="s">
        <v>11</v>
      </c>
      <c r="E17" s="752"/>
      <c r="F17" s="752"/>
      <c r="G17" s="753"/>
      <c r="H17" s="729" t="s">
        <v>12</v>
      </c>
      <c r="I17" s="730"/>
      <c r="J17" s="730"/>
      <c r="K17" s="730"/>
      <c r="L17" s="731"/>
      <c r="M17" s="732" t="s">
        <v>13</v>
      </c>
      <c r="N17" s="733"/>
      <c r="O17" s="733"/>
      <c r="P17" s="733"/>
      <c r="Q17" s="734"/>
      <c r="R17" s="732" t="s">
        <v>14</v>
      </c>
      <c r="S17" s="733"/>
      <c r="T17" s="733"/>
      <c r="U17" s="734"/>
      <c r="V17" s="654" t="s">
        <v>15</v>
      </c>
      <c r="W17" s="655"/>
      <c r="X17" s="655"/>
      <c r="Y17" s="655"/>
      <c r="Z17" s="656"/>
      <c r="AA17" s="654" t="s">
        <v>16</v>
      </c>
      <c r="AB17" s="655"/>
      <c r="AC17" s="655"/>
      <c r="AD17" s="656"/>
      <c r="AE17" s="654" t="s">
        <v>17</v>
      </c>
      <c r="AF17" s="655"/>
      <c r="AG17" s="655"/>
      <c r="AH17" s="656"/>
      <c r="AI17" s="654" t="s">
        <v>18</v>
      </c>
      <c r="AJ17" s="655"/>
      <c r="AK17" s="655"/>
      <c r="AL17" s="656"/>
      <c r="AM17" s="654" t="s">
        <v>19</v>
      </c>
      <c r="AN17" s="655"/>
      <c r="AO17" s="655"/>
      <c r="AP17" s="656"/>
      <c r="AQ17" s="654" t="s">
        <v>20</v>
      </c>
      <c r="AR17" s="655"/>
      <c r="AS17" s="655"/>
      <c r="AT17" s="656"/>
      <c r="AU17" s="654" t="s">
        <v>21</v>
      </c>
      <c r="AV17" s="655"/>
      <c r="AW17" s="655"/>
      <c r="AX17" s="656"/>
      <c r="AY17" s="654" t="s">
        <v>22</v>
      </c>
      <c r="AZ17" s="655"/>
      <c r="BA17" s="655"/>
      <c r="BB17" s="655"/>
      <c r="BC17" s="656"/>
      <c r="BD17" s="163"/>
      <c r="BN17" s="90"/>
    </row>
    <row r="18" spans="1:56" ht="18" customHeight="1" thickBot="1">
      <c r="A18" s="163"/>
      <c r="B18" s="163"/>
      <c r="C18" s="742"/>
      <c r="D18" s="114">
        <v>1</v>
      </c>
      <c r="E18" s="69">
        <f aca="true" t="shared" si="0" ref="E18:AJ18">D18+1</f>
        <v>2</v>
      </c>
      <c r="F18" s="69">
        <f t="shared" si="0"/>
        <v>3</v>
      </c>
      <c r="G18" s="70">
        <f t="shared" si="0"/>
        <v>4</v>
      </c>
      <c r="H18" s="114">
        <f t="shared" si="0"/>
        <v>5</v>
      </c>
      <c r="I18" s="69">
        <f t="shared" si="0"/>
        <v>6</v>
      </c>
      <c r="J18" s="69">
        <f t="shared" si="0"/>
        <v>7</v>
      </c>
      <c r="K18" s="69">
        <f t="shared" si="0"/>
        <v>8</v>
      </c>
      <c r="L18" s="70">
        <f t="shared" si="0"/>
        <v>9</v>
      </c>
      <c r="M18" s="114">
        <f t="shared" si="0"/>
        <v>10</v>
      </c>
      <c r="N18" s="69">
        <f t="shared" si="0"/>
        <v>11</v>
      </c>
      <c r="O18" s="69">
        <f t="shared" si="0"/>
        <v>12</v>
      </c>
      <c r="P18" s="69">
        <f t="shared" si="0"/>
        <v>13</v>
      </c>
      <c r="Q18" s="70">
        <f t="shared" si="0"/>
        <v>14</v>
      </c>
      <c r="R18" s="114">
        <f t="shared" si="0"/>
        <v>15</v>
      </c>
      <c r="S18" s="69">
        <f t="shared" si="0"/>
        <v>16</v>
      </c>
      <c r="T18" s="69">
        <f t="shared" si="0"/>
        <v>17</v>
      </c>
      <c r="U18" s="70">
        <f t="shared" si="0"/>
        <v>18</v>
      </c>
      <c r="V18" s="114">
        <f t="shared" si="0"/>
        <v>19</v>
      </c>
      <c r="W18" s="69">
        <f t="shared" si="0"/>
        <v>20</v>
      </c>
      <c r="X18" s="69">
        <f t="shared" si="0"/>
        <v>21</v>
      </c>
      <c r="Y18" s="69">
        <f t="shared" si="0"/>
        <v>22</v>
      </c>
      <c r="Z18" s="70">
        <f t="shared" si="0"/>
        <v>23</v>
      </c>
      <c r="AA18" s="114">
        <f t="shared" si="0"/>
        <v>24</v>
      </c>
      <c r="AB18" s="69">
        <f t="shared" si="0"/>
        <v>25</v>
      </c>
      <c r="AC18" s="69">
        <f t="shared" si="0"/>
        <v>26</v>
      </c>
      <c r="AD18" s="70">
        <f t="shared" si="0"/>
        <v>27</v>
      </c>
      <c r="AE18" s="68">
        <f t="shared" si="0"/>
        <v>28</v>
      </c>
      <c r="AF18" s="69">
        <f t="shared" si="0"/>
        <v>29</v>
      </c>
      <c r="AG18" s="69">
        <f t="shared" si="0"/>
        <v>30</v>
      </c>
      <c r="AH18" s="70">
        <f t="shared" si="0"/>
        <v>31</v>
      </c>
      <c r="AI18" s="68">
        <f t="shared" si="0"/>
        <v>32</v>
      </c>
      <c r="AJ18" s="69">
        <f t="shared" si="0"/>
        <v>33</v>
      </c>
      <c r="AK18" s="69">
        <f aca="true" t="shared" si="1" ref="AK18:BC18">AJ18+1</f>
        <v>34</v>
      </c>
      <c r="AL18" s="70">
        <f t="shared" si="1"/>
        <v>35</v>
      </c>
      <c r="AM18" s="68">
        <f t="shared" si="1"/>
        <v>36</v>
      </c>
      <c r="AN18" s="69">
        <f t="shared" si="1"/>
        <v>37</v>
      </c>
      <c r="AO18" s="69">
        <f t="shared" si="1"/>
        <v>38</v>
      </c>
      <c r="AP18" s="70">
        <f t="shared" si="1"/>
        <v>39</v>
      </c>
      <c r="AQ18" s="68">
        <f t="shared" si="1"/>
        <v>40</v>
      </c>
      <c r="AR18" s="69">
        <f t="shared" si="1"/>
        <v>41</v>
      </c>
      <c r="AS18" s="69">
        <f t="shared" si="1"/>
        <v>42</v>
      </c>
      <c r="AT18" s="70">
        <f t="shared" si="1"/>
        <v>43</v>
      </c>
      <c r="AU18" s="114">
        <f t="shared" si="1"/>
        <v>44</v>
      </c>
      <c r="AV18" s="115">
        <f t="shared" si="1"/>
        <v>45</v>
      </c>
      <c r="AW18" s="69">
        <f t="shared" si="1"/>
        <v>46</v>
      </c>
      <c r="AX18" s="70">
        <f t="shared" si="1"/>
        <v>47</v>
      </c>
      <c r="AY18" s="114">
        <f t="shared" si="1"/>
        <v>48</v>
      </c>
      <c r="AZ18" s="115">
        <f t="shared" si="1"/>
        <v>49</v>
      </c>
      <c r="BA18" s="69">
        <f t="shared" si="1"/>
        <v>50</v>
      </c>
      <c r="BB18" s="69">
        <f t="shared" si="1"/>
        <v>51</v>
      </c>
      <c r="BC18" s="70">
        <f t="shared" si="1"/>
        <v>52</v>
      </c>
      <c r="BD18" s="163"/>
    </row>
    <row r="19" spans="1:56" ht="18" customHeight="1" thickTop="1">
      <c r="A19" s="163"/>
      <c r="B19" s="163"/>
      <c r="C19" s="164" t="s">
        <v>31</v>
      </c>
      <c r="D19" s="165"/>
      <c r="E19" s="166"/>
      <c r="F19" s="167"/>
      <c r="G19" s="168"/>
      <c r="H19" s="71"/>
      <c r="I19" s="72"/>
      <c r="J19" s="72">
        <v>18</v>
      </c>
      <c r="K19" s="72"/>
      <c r="L19" s="73"/>
      <c r="M19" s="71"/>
      <c r="N19" s="72"/>
      <c r="O19" s="72"/>
      <c r="P19" s="72"/>
      <c r="Q19" s="73"/>
      <c r="R19" s="71"/>
      <c r="S19" s="72"/>
      <c r="T19" s="72"/>
      <c r="U19" s="169"/>
      <c r="V19" s="170" t="s">
        <v>99</v>
      </c>
      <c r="W19" s="72" t="s">
        <v>99</v>
      </c>
      <c r="X19" s="72" t="s">
        <v>28</v>
      </c>
      <c r="Y19" s="72" t="s">
        <v>28</v>
      </c>
      <c r="Z19" s="73"/>
      <c r="AA19" s="71"/>
      <c r="AB19" s="72"/>
      <c r="AC19" s="72"/>
      <c r="AD19" s="73"/>
      <c r="AE19" s="71"/>
      <c r="AF19" s="72">
        <v>18</v>
      </c>
      <c r="AG19" s="171"/>
      <c r="AH19" s="73"/>
      <c r="AI19" s="71"/>
      <c r="AJ19" s="72"/>
      <c r="AK19" s="72"/>
      <c r="AL19" s="73"/>
      <c r="AM19" s="71"/>
      <c r="AN19" s="72"/>
      <c r="AO19" s="72"/>
      <c r="AP19" s="171"/>
      <c r="AQ19" s="71"/>
      <c r="AR19" s="72" t="s">
        <v>44</v>
      </c>
      <c r="AS19" s="72" t="s">
        <v>99</v>
      </c>
      <c r="AT19" s="73" t="s">
        <v>99</v>
      </c>
      <c r="AU19" s="71" t="s">
        <v>28</v>
      </c>
      <c r="AV19" s="72" t="s">
        <v>28</v>
      </c>
      <c r="AW19" s="72" t="s">
        <v>28</v>
      </c>
      <c r="AX19" s="73" t="s">
        <v>28</v>
      </c>
      <c r="AY19" s="71" t="s">
        <v>28</v>
      </c>
      <c r="AZ19" s="72" t="s">
        <v>28</v>
      </c>
      <c r="BA19" s="72" t="s">
        <v>28</v>
      </c>
      <c r="BB19" s="72" t="s">
        <v>28</v>
      </c>
      <c r="BC19" s="169" t="s">
        <v>28</v>
      </c>
      <c r="BD19" s="163"/>
    </row>
    <row r="20" spans="1:56" ht="18" customHeight="1">
      <c r="A20" s="163"/>
      <c r="B20" s="163"/>
      <c r="C20" s="172" t="s">
        <v>32</v>
      </c>
      <c r="D20" s="173"/>
      <c r="E20" s="174"/>
      <c r="F20" s="175"/>
      <c r="G20" s="176"/>
      <c r="H20" s="74"/>
      <c r="I20" s="98"/>
      <c r="J20" s="98">
        <v>18</v>
      </c>
      <c r="K20" s="98"/>
      <c r="L20" s="177"/>
      <c r="M20" s="74"/>
      <c r="N20" s="98"/>
      <c r="O20" s="98"/>
      <c r="P20" s="98"/>
      <c r="Q20" s="177"/>
      <c r="R20" s="74"/>
      <c r="S20" s="98"/>
      <c r="T20" s="98"/>
      <c r="U20" s="178"/>
      <c r="V20" s="179" t="s">
        <v>99</v>
      </c>
      <c r="W20" s="75" t="s">
        <v>99</v>
      </c>
      <c r="X20" s="75" t="s">
        <v>28</v>
      </c>
      <c r="Y20" s="75" t="s">
        <v>28</v>
      </c>
      <c r="Z20" s="76"/>
      <c r="AA20" s="74"/>
      <c r="AB20" s="98"/>
      <c r="AC20" s="98"/>
      <c r="AD20" s="177"/>
      <c r="AE20" s="74"/>
      <c r="AF20" s="98">
        <v>18</v>
      </c>
      <c r="AG20" s="180"/>
      <c r="AH20" s="177"/>
      <c r="AI20" s="74"/>
      <c r="AJ20" s="98"/>
      <c r="AK20" s="98"/>
      <c r="AL20" s="177"/>
      <c r="AM20" s="74"/>
      <c r="AN20" s="98"/>
      <c r="AO20" s="98"/>
      <c r="AP20" s="180"/>
      <c r="AQ20" s="74"/>
      <c r="AR20" s="75" t="s">
        <v>44</v>
      </c>
      <c r="AS20" s="75" t="s">
        <v>99</v>
      </c>
      <c r="AT20" s="76" t="s">
        <v>99</v>
      </c>
      <c r="AU20" s="77" t="s">
        <v>28</v>
      </c>
      <c r="AV20" s="75" t="s">
        <v>28</v>
      </c>
      <c r="AW20" s="75" t="s">
        <v>28</v>
      </c>
      <c r="AX20" s="76" t="s">
        <v>28</v>
      </c>
      <c r="AY20" s="77" t="s">
        <v>28</v>
      </c>
      <c r="AZ20" s="75" t="s">
        <v>28</v>
      </c>
      <c r="BA20" s="75" t="s">
        <v>28</v>
      </c>
      <c r="BB20" s="75" t="s">
        <v>28</v>
      </c>
      <c r="BC20" s="181" t="s">
        <v>28</v>
      </c>
      <c r="BD20" s="163"/>
    </row>
    <row r="21" spans="1:56" ht="18" customHeight="1">
      <c r="A21" s="163"/>
      <c r="B21" s="163"/>
      <c r="C21" s="172" t="s">
        <v>33</v>
      </c>
      <c r="D21" s="173"/>
      <c r="E21" s="174"/>
      <c r="F21" s="175"/>
      <c r="G21" s="176"/>
      <c r="H21" s="74"/>
      <c r="I21" s="98"/>
      <c r="J21" s="98">
        <v>18</v>
      </c>
      <c r="K21" s="98"/>
      <c r="L21" s="177"/>
      <c r="M21" s="74"/>
      <c r="N21" s="98"/>
      <c r="O21" s="98"/>
      <c r="P21" s="98"/>
      <c r="Q21" s="177"/>
      <c r="R21" s="74"/>
      <c r="S21" s="98"/>
      <c r="T21" s="98"/>
      <c r="U21" s="178"/>
      <c r="V21" s="179" t="s">
        <v>99</v>
      </c>
      <c r="W21" s="75" t="s">
        <v>99</v>
      </c>
      <c r="X21" s="75" t="s">
        <v>28</v>
      </c>
      <c r="Y21" s="75" t="s">
        <v>28</v>
      </c>
      <c r="Z21" s="76"/>
      <c r="AA21" s="74"/>
      <c r="AB21" s="98"/>
      <c r="AC21" s="98"/>
      <c r="AD21" s="177"/>
      <c r="AE21" s="74"/>
      <c r="AF21" s="98">
        <v>18</v>
      </c>
      <c r="AG21" s="180"/>
      <c r="AH21" s="182"/>
      <c r="AI21" s="99"/>
      <c r="AJ21" s="100"/>
      <c r="AK21" s="100"/>
      <c r="AL21" s="182"/>
      <c r="AM21" s="77"/>
      <c r="AN21" s="75"/>
      <c r="AO21" s="75"/>
      <c r="AP21" s="183"/>
      <c r="AQ21" s="77"/>
      <c r="AR21" s="75" t="s">
        <v>44</v>
      </c>
      <c r="AS21" s="75" t="s">
        <v>99</v>
      </c>
      <c r="AT21" s="76" t="s">
        <v>99</v>
      </c>
      <c r="AU21" s="77" t="s">
        <v>29</v>
      </c>
      <c r="AV21" s="184" t="s">
        <v>29</v>
      </c>
      <c r="AW21" s="75" t="s">
        <v>29</v>
      </c>
      <c r="AX21" s="76" t="s">
        <v>28</v>
      </c>
      <c r="AY21" s="77" t="s">
        <v>28</v>
      </c>
      <c r="AZ21" s="75" t="s">
        <v>28</v>
      </c>
      <c r="BA21" s="75" t="s">
        <v>28</v>
      </c>
      <c r="BB21" s="75" t="s">
        <v>28</v>
      </c>
      <c r="BC21" s="181" t="s">
        <v>28</v>
      </c>
      <c r="BD21" s="163"/>
    </row>
    <row r="22" spans="3:62" ht="18.75" customHeight="1" thickBot="1">
      <c r="C22" s="185" t="s">
        <v>23</v>
      </c>
      <c r="D22" s="186"/>
      <c r="E22" s="187"/>
      <c r="F22" s="188"/>
      <c r="G22" s="189"/>
      <c r="H22" s="78"/>
      <c r="I22" s="80"/>
      <c r="J22" s="80">
        <v>18</v>
      </c>
      <c r="K22" s="80"/>
      <c r="L22" s="81"/>
      <c r="M22" s="78"/>
      <c r="N22" s="80"/>
      <c r="O22" s="80"/>
      <c r="P22" s="80"/>
      <c r="Q22" s="81"/>
      <c r="R22" s="78"/>
      <c r="S22" s="80"/>
      <c r="T22" s="80"/>
      <c r="U22" s="190"/>
      <c r="V22" s="191" t="s">
        <v>99</v>
      </c>
      <c r="W22" s="192" t="s">
        <v>99</v>
      </c>
      <c r="X22" s="192" t="s">
        <v>28</v>
      </c>
      <c r="Y22" s="192" t="s">
        <v>28</v>
      </c>
      <c r="Z22" s="193"/>
      <c r="AA22" s="78"/>
      <c r="AB22" s="80"/>
      <c r="AC22" s="80"/>
      <c r="AD22" s="81"/>
      <c r="AE22" s="78"/>
      <c r="AF22" s="80">
        <v>11</v>
      </c>
      <c r="AG22" s="194"/>
      <c r="AH22" s="81"/>
      <c r="AI22" s="78"/>
      <c r="AJ22" s="80"/>
      <c r="AK22" s="80" t="s">
        <v>120</v>
      </c>
      <c r="AL22" s="81" t="s">
        <v>29</v>
      </c>
      <c r="AM22" s="195" t="s">
        <v>29</v>
      </c>
      <c r="AN22" s="80" t="s">
        <v>29</v>
      </c>
      <c r="AO22" s="80" t="s">
        <v>29</v>
      </c>
      <c r="AP22" s="196" t="s">
        <v>89</v>
      </c>
      <c r="AQ22" s="78" t="s">
        <v>89</v>
      </c>
      <c r="AR22" s="79" t="s">
        <v>89</v>
      </c>
      <c r="AS22" s="80" t="s">
        <v>38</v>
      </c>
      <c r="AT22" s="81" t="s">
        <v>38</v>
      </c>
      <c r="AU22" s="78"/>
      <c r="AV22" s="79"/>
      <c r="AW22" s="80"/>
      <c r="AX22" s="81"/>
      <c r="AY22" s="78"/>
      <c r="AZ22" s="79"/>
      <c r="BA22" s="80"/>
      <c r="BB22" s="80"/>
      <c r="BC22" s="190"/>
      <c r="BD22" s="124"/>
      <c r="BE22" s="124"/>
      <c r="BF22" s="124"/>
      <c r="BG22" s="124"/>
      <c r="BH22" s="124"/>
      <c r="BI22" s="124"/>
      <c r="BJ22" s="124"/>
    </row>
    <row r="23" spans="2:64" s="116" customFormat="1" ht="15">
      <c r="B23" s="197"/>
      <c r="C23" s="468" t="s">
        <v>24</v>
      </c>
      <c r="D23" s="468"/>
      <c r="E23" s="469"/>
      <c r="F23" s="198"/>
      <c r="G23" s="83" t="s">
        <v>34</v>
      </c>
      <c r="H23" s="83"/>
      <c r="I23" s="83"/>
      <c r="J23" s="199" t="s">
        <v>44</v>
      </c>
      <c r="K23" s="749" t="s">
        <v>101</v>
      </c>
      <c r="L23" s="749"/>
      <c r="M23" s="749"/>
      <c r="N23" s="749"/>
      <c r="O23" s="749"/>
      <c r="P23" s="749"/>
      <c r="Q23" s="749"/>
      <c r="R23" s="750"/>
      <c r="S23" s="82" t="s">
        <v>99</v>
      </c>
      <c r="T23" s="101" t="s">
        <v>25</v>
      </c>
      <c r="U23" s="83"/>
      <c r="V23" s="83"/>
      <c r="X23" s="82" t="s">
        <v>29</v>
      </c>
      <c r="Y23" s="83" t="s">
        <v>3</v>
      </c>
      <c r="Z23" s="83"/>
      <c r="AA23" s="83"/>
      <c r="AB23" s="82" t="s">
        <v>89</v>
      </c>
      <c r="AC23" s="657" t="s">
        <v>107</v>
      </c>
      <c r="AD23" s="658"/>
      <c r="AE23" s="658"/>
      <c r="AF23" s="658"/>
      <c r="AG23" s="658"/>
      <c r="AH23" s="833"/>
      <c r="AI23" s="82" t="s">
        <v>100</v>
      </c>
      <c r="AJ23" s="657" t="s">
        <v>106</v>
      </c>
      <c r="AK23" s="658"/>
      <c r="AL23" s="658"/>
      <c r="AM23" s="658"/>
      <c r="AN23" s="658"/>
      <c r="AO23" s="658"/>
      <c r="AP23" s="833"/>
      <c r="AQ23" s="82" t="s">
        <v>38</v>
      </c>
      <c r="AR23" s="657" t="s">
        <v>105</v>
      </c>
      <c r="AS23" s="658"/>
      <c r="AT23" s="658"/>
      <c r="AU23" s="658"/>
      <c r="AV23" s="658"/>
      <c r="AW23" s="658"/>
      <c r="AX23" s="658"/>
      <c r="AY23" s="658"/>
      <c r="BA23" s="200" t="s">
        <v>28</v>
      </c>
      <c r="BB23" s="125" t="s">
        <v>26</v>
      </c>
      <c r="BG23" s="201"/>
      <c r="BH23" s="834"/>
      <c r="BI23" s="834"/>
      <c r="BJ23" s="834"/>
      <c r="BK23" s="834"/>
      <c r="BL23" s="834"/>
    </row>
    <row r="24" spans="1:54" s="116" customFormat="1" ht="12" customHeight="1">
      <c r="A24" s="201"/>
      <c r="E24" s="83"/>
      <c r="F24" s="83"/>
      <c r="G24" s="83"/>
      <c r="H24" s="83"/>
      <c r="I24" s="202"/>
      <c r="J24" s="202"/>
      <c r="AE24" s="83"/>
      <c r="AF24" s="83"/>
      <c r="AH24" s="102"/>
      <c r="AI24" s="83"/>
      <c r="AJ24" s="83"/>
      <c r="AK24" s="83"/>
      <c r="AL24" s="83"/>
      <c r="AM24" s="83"/>
      <c r="AN24" s="20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</row>
    <row r="25" spans="1:57" s="125" customFormat="1" ht="18" customHeight="1" thickBot="1">
      <c r="A25" s="421" t="s">
        <v>53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U25" s="421" t="s">
        <v>58</v>
      </c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204"/>
      <c r="AI25" s="101"/>
      <c r="AJ25" s="101"/>
      <c r="AK25" s="101"/>
      <c r="AL25" s="101"/>
      <c r="AM25" s="498" t="s">
        <v>59</v>
      </c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498"/>
      <c r="BC25" s="498"/>
      <c r="BD25" s="498"/>
      <c r="BE25" s="498"/>
    </row>
    <row r="26" spans="3:58" s="125" customFormat="1" ht="22.5" customHeight="1" thickTop="1">
      <c r="C26" s="662" t="s">
        <v>10</v>
      </c>
      <c r="D26" s="667" t="s">
        <v>48</v>
      </c>
      <c r="E26" s="668"/>
      <c r="F26" s="671" t="s">
        <v>49</v>
      </c>
      <c r="G26" s="668"/>
      <c r="H26" s="756" t="s">
        <v>50</v>
      </c>
      <c r="I26" s="757"/>
      <c r="J26" s="667" t="s">
        <v>52</v>
      </c>
      <c r="K26" s="668"/>
      <c r="L26" s="769" t="s">
        <v>56</v>
      </c>
      <c r="M26" s="770"/>
      <c r="N26" s="771"/>
      <c r="O26" s="760" t="s">
        <v>51</v>
      </c>
      <c r="P26" s="761"/>
      <c r="Q26" s="765" t="s">
        <v>57</v>
      </c>
      <c r="R26" s="766"/>
      <c r="W26" s="743" t="s">
        <v>54</v>
      </c>
      <c r="X26" s="744"/>
      <c r="Y26" s="744"/>
      <c r="Z26" s="744"/>
      <c r="AA26" s="744"/>
      <c r="AB26" s="745"/>
      <c r="AC26" s="763" t="s">
        <v>4</v>
      </c>
      <c r="AD26" s="763"/>
      <c r="AE26" s="763"/>
      <c r="AF26" s="735" t="s">
        <v>55</v>
      </c>
      <c r="AG26" s="736"/>
      <c r="AH26" s="737"/>
      <c r="AI26" s="101"/>
      <c r="AJ26" s="489" t="s">
        <v>60</v>
      </c>
      <c r="AK26" s="490"/>
      <c r="AL26" s="490"/>
      <c r="AM26" s="490"/>
      <c r="AN26" s="490"/>
      <c r="AO26" s="490"/>
      <c r="AP26" s="490"/>
      <c r="AQ26" s="490"/>
      <c r="AR26" s="490"/>
      <c r="AS26" s="490"/>
      <c r="AT26" s="491"/>
      <c r="AU26" s="470" t="s">
        <v>126</v>
      </c>
      <c r="AV26" s="471"/>
      <c r="AW26" s="471"/>
      <c r="AX26" s="471"/>
      <c r="AY26" s="471"/>
      <c r="AZ26" s="471"/>
      <c r="BA26" s="471"/>
      <c r="BB26" s="471"/>
      <c r="BC26" s="471"/>
      <c r="BD26" s="870" t="s">
        <v>4</v>
      </c>
      <c r="BE26" s="871"/>
      <c r="BF26" s="872"/>
    </row>
    <row r="27" spans="3:58" s="125" customFormat="1" ht="18" customHeight="1" thickBot="1">
      <c r="C27" s="663"/>
      <c r="D27" s="669"/>
      <c r="E27" s="670"/>
      <c r="F27" s="672"/>
      <c r="G27" s="670"/>
      <c r="H27" s="758"/>
      <c r="I27" s="759"/>
      <c r="J27" s="669"/>
      <c r="K27" s="670"/>
      <c r="L27" s="772"/>
      <c r="M27" s="773"/>
      <c r="N27" s="774"/>
      <c r="O27" s="762"/>
      <c r="P27" s="762"/>
      <c r="Q27" s="767"/>
      <c r="R27" s="768"/>
      <c r="W27" s="746"/>
      <c r="X27" s="747"/>
      <c r="Y27" s="747"/>
      <c r="Z27" s="747"/>
      <c r="AA27" s="747"/>
      <c r="AB27" s="748"/>
      <c r="AC27" s="764"/>
      <c r="AD27" s="764"/>
      <c r="AE27" s="764"/>
      <c r="AF27" s="738"/>
      <c r="AG27" s="739"/>
      <c r="AH27" s="740"/>
      <c r="AI27" s="101"/>
      <c r="AJ27" s="492"/>
      <c r="AK27" s="493"/>
      <c r="AL27" s="493"/>
      <c r="AM27" s="493"/>
      <c r="AN27" s="493"/>
      <c r="AO27" s="493"/>
      <c r="AP27" s="493"/>
      <c r="AQ27" s="493"/>
      <c r="AR27" s="493"/>
      <c r="AS27" s="493"/>
      <c r="AT27" s="494"/>
      <c r="AU27" s="472"/>
      <c r="AV27" s="473"/>
      <c r="AW27" s="473"/>
      <c r="AX27" s="473"/>
      <c r="AY27" s="473"/>
      <c r="AZ27" s="473"/>
      <c r="BA27" s="473"/>
      <c r="BB27" s="473"/>
      <c r="BC27" s="473"/>
      <c r="BD27" s="873"/>
      <c r="BE27" s="874"/>
      <c r="BF27" s="875"/>
    </row>
    <row r="28" spans="3:58" s="125" customFormat="1" ht="18.75" customHeight="1" thickBot="1" thickTop="1">
      <c r="C28" s="205" t="s">
        <v>31</v>
      </c>
      <c r="D28" s="479">
        <v>36</v>
      </c>
      <c r="E28" s="480"/>
      <c r="F28" s="479">
        <v>5</v>
      </c>
      <c r="G28" s="480"/>
      <c r="H28" s="686"/>
      <c r="I28" s="686"/>
      <c r="J28" s="486"/>
      <c r="K28" s="488"/>
      <c r="L28" s="486"/>
      <c r="M28" s="487"/>
      <c r="N28" s="488"/>
      <c r="O28" s="481">
        <v>11</v>
      </c>
      <c r="P28" s="482"/>
      <c r="Q28" s="486">
        <v>52</v>
      </c>
      <c r="R28" s="488"/>
      <c r="W28" s="483" t="s">
        <v>124</v>
      </c>
      <c r="X28" s="484"/>
      <c r="Y28" s="484"/>
      <c r="Z28" s="484"/>
      <c r="AA28" s="484"/>
      <c r="AB28" s="485"/>
      <c r="AC28" s="659" t="s">
        <v>122</v>
      </c>
      <c r="AD28" s="660"/>
      <c r="AE28" s="661"/>
      <c r="AF28" s="659" t="s">
        <v>112</v>
      </c>
      <c r="AG28" s="660"/>
      <c r="AH28" s="661"/>
      <c r="AI28" s="101"/>
      <c r="AJ28" s="886" t="s">
        <v>256</v>
      </c>
      <c r="AK28" s="887"/>
      <c r="AL28" s="887"/>
      <c r="AM28" s="887"/>
      <c r="AN28" s="887"/>
      <c r="AO28" s="887"/>
      <c r="AP28" s="887"/>
      <c r="AQ28" s="887"/>
      <c r="AR28" s="887"/>
      <c r="AS28" s="887"/>
      <c r="AT28" s="888"/>
      <c r="AU28" s="895" t="s">
        <v>125</v>
      </c>
      <c r="AV28" s="896"/>
      <c r="AW28" s="896"/>
      <c r="AX28" s="896"/>
      <c r="AY28" s="896"/>
      <c r="AZ28" s="896"/>
      <c r="BA28" s="896"/>
      <c r="BB28" s="896"/>
      <c r="BC28" s="897"/>
      <c r="BD28" s="904">
        <v>8</v>
      </c>
      <c r="BE28" s="905"/>
      <c r="BF28" s="906"/>
    </row>
    <row r="29" spans="3:58" s="125" customFormat="1" ht="15" customHeight="1" thickBot="1">
      <c r="C29" s="206" t="s">
        <v>32</v>
      </c>
      <c r="D29" s="479">
        <v>36</v>
      </c>
      <c r="E29" s="480"/>
      <c r="F29" s="479">
        <v>5</v>
      </c>
      <c r="G29" s="480"/>
      <c r="H29" s="686"/>
      <c r="I29" s="686"/>
      <c r="J29" s="486"/>
      <c r="K29" s="488"/>
      <c r="L29" s="486"/>
      <c r="M29" s="487"/>
      <c r="N29" s="488"/>
      <c r="O29" s="481">
        <v>11</v>
      </c>
      <c r="P29" s="482"/>
      <c r="Q29" s="486">
        <v>52</v>
      </c>
      <c r="R29" s="488"/>
      <c r="W29" s="700" t="s">
        <v>111</v>
      </c>
      <c r="X29" s="701"/>
      <c r="Y29" s="701"/>
      <c r="Z29" s="701"/>
      <c r="AA29" s="701"/>
      <c r="AB29" s="702"/>
      <c r="AC29" s="426" t="s">
        <v>123</v>
      </c>
      <c r="AD29" s="427"/>
      <c r="AE29" s="428"/>
      <c r="AF29" s="426" t="s">
        <v>121</v>
      </c>
      <c r="AG29" s="427"/>
      <c r="AH29" s="428"/>
      <c r="AI29" s="101"/>
      <c r="AJ29" s="889"/>
      <c r="AK29" s="890"/>
      <c r="AL29" s="890"/>
      <c r="AM29" s="890"/>
      <c r="AN29" s="890"/>
      <c r="AO29" s="890"/>
      <c r="AP29" s="890"/>
      <c r="AQ29" s="890"/>
      <c r="AR29" s="890"/>
      <c r="AS29" s="890"/>
      <c r="AT29" s="891"/>
      <c r="AU29" s="898"/>
      <c r="AV29" s="899"/>
      <c r="AW29" s="899"/>
      <c r="AX29" s="899"/>
      <c r="AY29" s="899"/>
      <c r="AZ29" s="899"/>
      <c r="BA29" s="899"/>
      <c r="BB29" s="899"/>
      <c r="BC29" s="900"/>
      <c r="BD29" s="907"/>
      <c r="BE29" s="908"/>
      <c r="BF29" s="909"/>
    </row>
    <row r="30" spans="3:58" s="125" customFormat="1" ht="18" customHeight="1" thickBot="1">
      <c r="C30" s="206" t="s">
        <v>33</v>
      </c>
      <c r="D30" s="479">
        <v>36</v>
      </c>
      <c r="E30" s="480"/>
      <c r="F30" s="479">
        <v>5</v>
      </c>
      <c r="G30" s="480"/>
      <c r="H30" s="686">
        <v>3</v>
      </c>
      <c r="I30" s="686"/>
      <c r="J30" s="486"/>
      <c r="K30" s="488"/>
      <c r="L30" s="486"/>
      <c r="M30" s="487"/>
      <c r="N30" s="488"/>
      <c r="O30" s="481">
        <v>8</v>
      </c>
      <c r="P30" s="482"/>
      <c r="Q30" s="486">
        <v>52</v>
      </c>
      <c r="R30" s="488"/>
      <c r="W30" s="703"/>
      <c r="X30" s="704"/>
      <c r="Y30" s="704"/>
      <c r="Z30" s="704"/>
      <c r="AA30" s="704"/>
      <c r="AB30" s="705"/>
      <c r="AC30" s="429"/>
      <c r="AD30" s="430"/>
      <c r="AE30" s="431"/>
      <c r="AF30" s="429"/>
      <c r="AG30" s="430"/>
      <c r="AH30" s="431"/>
      <c r="AI30" s="101"/>
      <c r="AJ30" s="889"/>
      <c r="AK30" s="890"/>
      <c r="AL30" s="890"/>
      <c r="AM30" s="890"/>
      <c r="AN30" s="890"/>
      <c r="AO30" s="890"/>
      <c r="AP30" s="890"/>
      <c r="AQ30" s="890"/>
      <c r="AR30" s="890"/>
      <c r="AS30" s="890"/>
      <c r="AT30" s="891"/>
      <c r="AU30" s="898"/>
      <c r="AV30" s="899"/>
      <c r="AW30" s="899"/>
      <c r="AX30" s="899"/>
      <c r="AY30" s="899"/>
      <c r="AZ30" s="899"/>
      <c r="BA30" s="899"/>
      <c r="BB30" s="899"/>
      <c r="BC30" s="900"/>
      <c r="BD30" s="907"/>
      <c r="BE30" s="908"/>
      <c r="BF30" s="909"/>
    </row>
    <row r="31" spans="1:62" s="208" customFormat="1" ht="18" customHeight="1" thickBot="1">
      <c r="A31" s="202"/>
      <c r="B31" s="202"/>
      <c r="C31" s="207" t="s">
        <v>23</v>
      </c>
      <c r="D31" s="486">
        <v>29</v>
      </c>
      <c r="E31" s="488"/>
      <c r="F31" s="486">
        <v>3</v>
      </c>
      <c r="G31" s="488"/>
      <c r="H31" s="487">
        <v>4</v>
      </c>
      <c r="I31" s="487"/>
      <c r="J31" s="486">
        <v>2</v>
      </c>
      <c r="K31" s="488"/>
      <c r="L31" s="486">
        <v>3</v>
      </c>
      <c r="M31" s="487"/>
      <c r="N31" s="488"/>
      <c r="O31" s="698">
        <v>2</v>
      </c>
      <c r="P31" s="699"/>
      <c r="Q31" s="486">
        <v>43</v>
      </c>
      <c r="R31" s="488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889"/>
      <c r="AK31" s="890"/>
      <c r="AL31" s="890"/>
      <c r="AM31" s="890"/>
      <c r="AN31" s="890"/>
      <c r="AO31" s="890"/>
      <c r="AP31" s="890"/>
      <c r="AQ31" s="890"/>
      <c r="AR31" s="890"/>
      <c r="AS31" s="890"/>
      <c r="AT31" s="891"/>
      <c r="AU31" s="898"/>
      <c r="AV31" s="899"/>
      <c r="AW31" s="899"/>
      <c r="AX31" s="899"/>
      <c r="AY31" s="899"/>
      <c r="AZ31" s="899"/>
      <c r="BA31" s="899"/>
      <c r="BB31" s="899"/>
      <c r="BC31" s="900"/>
      <c r="BD31" s="907"/>
      <c r="BE31" s="908"/>
      <c r="BF31" s="909"/>
      <c r="BG31" s="202"/>
      <c r="BH31" s="202"/>
      <c r="BI31" s="202"/>
      <c r="BJ31" s="202"/>
    </row>
    <row r="32" spans="1:62" s="208" customFormat="1" ht="27.75" customHeight="1" thickBot="1">
      <c r="A32" s="202"/>
      <c r="B32" s="202"/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7"/>
      <c r="P32" s="7"/>
      <c r="Q32" s="210"/>
      <c r="R32" s="210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892"/>
      <c r="AK32" s="893"/>
      <c r="AL32" s="893"/>
      <c r="AM32" s="893"/>
      <c r="AN32" s="893"/>
      <c r="AO32" s="893"/>
      <c r="AP32" s="893"/>
      <c r="AQ32" s="893"/>
      <c r="AR32" s="893"/>
      <c r="AS32" s="893"/>
      <c r="AT32" s="894"/>
      <c r="AU32" s="901"/>
      <c r="AV32" s="902"/>
      <c r="AW32" s="902"/>
      <c r="AX32" s="902"/>
      <c r="AY32" s="902"/>
      <c r="AZ32" s="902"/>
      <c r="BA32" s="902"/>
      <c r="BB32" s="902"/>
      <c r="BC32" s="903"/>
      <c r="BD32" s="883"/>
      <c r="BE32" s="884"/>
      <c r="BF32" s="885"/>
      <c r="BG32" s="202"/>
      <c r="BH32" s="202"/>
      <c r="BI32" s="202"/>
      <c r="BJ32" s="202"/>
    </row>
    <row r="33" spans="1:62" s="208" customFormat="1" ht="27.75" customHeight="1" thickBot="1" thickTop="1">
      <c r="A33" s="202"/>
      <c r="B33" s="202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7"/>
      <c r="P33" s="7"/>
      <c r="Q33" s="210"/>
      <c r="R33" s="210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876"/>
      <c r="AK33" s="877"/>
      <c r="AL33" s="877"/>
      <c r="AM33" s="877"/>
      <c r="AN33" s="877"/>
      <c r="AO33" s="877"/>
      <c r="AP33" s="877"/>
      <c r="AQ33" s="877"/>
      <c r="AR33" s="877"/>
      <c r="AS33" s="877"/>
      <c r="AT33" s="878"/>
      <c r="AU33" s="880" t="s">
        <v>224</v>
      </c>
      <c r="AV33" s="881"/>
      <c r="AW33" s="881"/>
      <c r="AX33" s="881"/>
      <c r="AY33" s="881"/>
      <c r="AZ33" s="881"/>
      <c r="BA33" s="881"/>
      <c r="BB33" s="881"/>
      <c r="BC33" s="882"/>
      <c r="BD33" s="883">
        <v>8</v>
      </c>
      <c r="BE33" s="884"/>
      <c r="BF33" s="885"/>
      <c r="BG33" s="202"/>
      <c r="BH33" s="202"/>
      <c r="BI33" s="202"/>
      <c r="BJ33" s="202"/>
    </row>
    <row r="34" spans="1:62" s="208" customFormat="1" ht="18" customHeight="1" thickBot="1" thickTop="1">
      <c r="A34" s="627" t="s">
        <v>94</v>
      </c>
      <c r="B34" s="627"/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  <c r="AT34" s="627"/>
      <c r="AU34" s="627"/>
      <c r="AV34" s="627"/>
      <c r="AW34" s="627"/>
      <c r="AX34" s="627"/>
      <c r="AY34" s="627"/>
      <c r="AZ34" s="627"/>
      <c r="BA34" s="627"/>
      <c r="BB34" s="627"/>
      <c r="BC34" s="627"/>
      <c r="BD34" s="627"/>
      <c r="BE34" s="627"/>
      <c r="BF34" s="627"/>
      <c r="BG34" s="627"/>
      <c r="BH34" s="627"/>
      <c r="BI34" s="627"/>
      <c r="BJ34" s="627"/>
    </row>
    <row r="35" spans="1:62" s="208" customFormat="1" ht="33" customHeight="1" thickBot="1">
      <c r="A35" s="163"/>
      <c r="B35" s="163"/>
      <c r="C35" s="163"/>
      <c r="D35" s="673" t="s">
        <v>68</v>
      </c>
      <c r="E35" s="674"/>
      <c r="F35" s="675"/>
      <c r="G35" s="689" t="s">
        <v>90</v>
      </c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1"/>
      <c r="U35" s="625" t="s">
        <v>69</v>
      </c>
      <c r="V35" s="626"/>
      <c r="W35" s="626"/>
      <c r="X35" s="626"/>
      <c r="Y35" s="626"/>
      <c r="Z35" s="626"/>
      <c r="AA35" s="626"/>
      <c r="AB35" s="626"/>
      <c r="AC35" s="628" t="s">
        <v>80</v>
      </c>
      <c r="AD35" s="629"/>
      <c r="AE35" s="790" t="s">
        <v>72</v>
      </c>
      <c r="AF35" s="790"/>
      <c r="AG35" s="790"/>
      <c r="AH35" s="790"/>
      <c r="AI35" s="790"/>
      <c r="AJ35" s="790"/>
      <c r="AK35" s="790"/>
      <c r="AL35" s="790"/>
      <c r="AM35" s="790"/>
      <c r="AN35" s="791"/>
      <c r="AO35" s="712" t="s">
        <v>70</v>
      </c>
      <c r="AP35" s="713"/>
      <c r="AQ35" s="706" t="s">
        <v>93</v>
      </c>
      <c r="AR35" s="707"/>
      <c r="AS35" s="707"/>
      <c r="AT35" s="707"/>
      <c r="AU35" s="707"/>
      <c r="AV35" s="707"/>
      <c r="AW35" s="707"/>
      <c r="AX35" s="707"/>
      <c r="AY35" s="707"/>
      <c r="AZ35" s="707"/>
      <c r="BA35" s="707"/>
      <c r="BB35" s="707"/>
      <c r="BC35" s="707"/>
      <c r="BD35" s="707"/>
      <c r="BE35" s="707"/>
      <c r="BF35" s="708"/>
      <c r="BG35" s="211"/>
      <c r="BH35" s="211"/>
      <c r="BI35" s="211"/>
      <c r="BJ35" s="163"/>
    </row>
    <row r="36" spans="1:62" s="208" customFormat="1" ht="22.5" customHeight="1" thickBot="1">
      <c r="A36" s="163"/>
      <c r="B36" s="163"/>
      <c r="C36" s="163"/>
      <c r="D36" s="676"/>
      <c r="E36" s="677"/>
      <c r="F36" s="678"/>
      <c r="G36" s="692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3"/>
      <c r="S36" s="693"/>
      <c r="T36" s="694"/>
      <c r="U36" s="619" t="s">
        <v>35</v>
      </c>
      <c r="V36" s="620"/>
      <c r="W36" s="619" t="s">
        <v>36</v>
      </c>
      <c r="X36" s="620"/>
      <c r="Y36" s="636" t="s">
        <v>71</v>
      </c>
      <c r="Z36" s="637"/>
      <c r="AA36" s="637"/>
      <c r="AB36" s="637"/>
      <c r="AC36" s="630"/>
      <c r="AD36" s="631"/>
      <c r="AE36" s="792" t="s">
        <v>76</v>
      </c>
      <c r="AF36" s="622"/>
      <c r="AG36" s="634" t="s">
        <v>73</v>
      </c>
      <c r="AH36" s="634"/>
      <c r="AI36" s="634"/>
      <c r="AJ36" s="634"/>
      <c r="AK36" s="634"/>
      <c r="AL36" s="634"/>
      <c r="AM36" s="634"/>
      <c r="AN36" s="635"/>
      <c r="AO36" s="714"/>
      <c r="AP36" s="715"/>
      <c r="AQ36" s="709"/>
      <c r="AR36" s="710"/>
      <c r="AS36" s="710"/>
      <c r="AT36" s="710"/>
      <c r="AU36" s="710"/>
      <c r="AV36" s="710"/>
      <c r="AW36" s="710"/>
      <c r="AX36" s="710"/>
      <c r="AY36" s="710"/>
      <c r="AZ36" s="710"/>
      <c r="BA36" s="710"/>
      <c r="BB36" s="710"/>
      <c r="BC36" s="710"/>
      <c r="BD36" s="710"/>
      <c r="BE36" s="710"/>
      <c r="BF36" s="711"/>
      <c r="BG36" s="212"/>
      <c r="BH36" s="212"/>
      <c r="BI36" s="212"/>
      <c r="BJ36" s="163"/>
    </row>
    <row r="37" spans="1:62" s="208" customFormat="1" ht="19.5" customHeight="1" thickBot="1">
      <c r="A37" s="163"/>
      <c r="B37" s="163"/>
      <c r="C37" s="163"/>
      <c r="D37" s="676"/>
      <c r="E37" s="677"/>
      <c r="F37" s="678"/>
      <c r="G37" s="692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4"/>
      <c r="U37" s="621"/>
      <c r="V37" s="622"/>
      <c r="W37" s="621"/>
      <c r="X37" s="622"/>
      <c r="Y37" s="619" t="s">
        <v>74</v>
      </c>
      <c r="Z37" s="620"/>
      <c r="AA37" s="619" t="s">
        <v>75</v>
      </c>
      <c r="AB37" s="785"/>
      <c r="AC37" s="630"/>
      <c r="AD37" s="631"/>
      <c r="AE37" s="786"/>
      <c r="AF37" s="622"/>
      <c r="AG37" s="673" t="s">
        <v>1</v>
      </c>
      <c r="AH37" s="675"/>
      <c r="AI37" s="793" t="s">
        <v>37</v>
      </c>
      <c r="AJ37" s="794"/>
      <c r="AK37" s="795"/>
      <c r="AL37" s="795"/>
      <c r="AM37" s="795"/>
      <c r="AN37" s="796"/>
      <c r="AO37" s="714"/>
      <c r="AP37" s="715"/>
      <c r="AQ37" s="646" t="s">
        <v>95</v>
      </c>
      <c r="AR37" s="647"/>
      <c r="AS37" s="647"/>
      <c r="AT37" s="648"/>
      <c r="AU37" s="646" t="s">
        <v>98</v>
      </c>
      <c r="AV37" s="647"/>
      <c r="AW37" s="647"/>
      <c r="AX37" s="648"/>
      <c r="AY37" s="646" t="s">
        <v>96</v>
      </c>
      <c r="AZ37" s="647"/>
      <c r="BA37" s="647"/>
      <c r="BB37" s="648"/>
      <c r="BC37" s="646" t="s">
        <v>97</v>
      </c>
      <c r="BD37" s="647"/>
      <c r="BE37" s="647"/>
      <c r="BF37" s="649"/>
      <c r="BG37" s="213"/>
      <c r="BH37" s="213"/>
      <c r="BI37" s="213"/>
      <c r="BJ37" s="163"/>
    </row>
    <row r="38" spans="1:62" s="208" customFormat="1" ht="24" customHeight="1" thickBot="1">
      <c r="A38" s="163"/>
      <c r="B38" s="163"/>
      <c r="C38" s="163"/>
      <c r="D38" s="676"/>
      <c r="E38" s="677"/>
      <c r="F38" s="678"/>
      <c r="G38" s="692"/>
      <c r="H38" s="693"/>
      <c r="I38" s="693"/>
      <c r="J38" s="693"/>
      <c r="K38" s="693"/>
      <c r="L38" s="693"/>
      <c r="M38" s="693"/>
      <c r="N38" s="693"/>
      <c r="O38" s="693"/>
      <c r="P38" s="693"/>
      <c r="Q38" s="693"/>
      <c r="R38" s="693"/>
      <c r="S38" s="693"/>
      <c r="T38" s="694"/>
      <c r="U38" s="621"/>
      <c r="V38" s="622"/>
      <c r="W38" s="621"/>
      <c r="X38" s="622"/>
      <c r="Y38" s="621"/>
      <c r="Z38" s="622"/>
      <c r="AA38" s="621"/>
      <c r="AB38" s="786"/>
      <c r="AC38" s="630"/>
      <c r="AD38" s="631"/>
      <c r="AE38" s="786"/>
      <c r="AF38" s="622"/>
      <c r="AG38" s="676"/>
      <c r="AH38" s="678"/>
      <c r="AI38" s="619" t="s">
        <v>2</v>
      </c>
      <c r="AJ38" s="620"/>
      <c r="AK38" s="797" t="s">
        <v>279</v>
      </c>
      <c r="AL38" s="620"/>
      <c r="AM38" s="797" t="s">
        <v>77</v>
      </c>
      <c r="AN38" s="620"/>
      <c r="AO38" s="714"/>
      <c r="AP38" s="715"/>
      <c r="AQ38" s="650" t="s">
        <v>78</v>
      </c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2"/>
      <c r="BG38" s="213"/>
      <c r="BH38" s="213"/>
      <c r="BI38" s="213"/>
      <c r="BJ38" s="163"/>
    </row>
    <row r="39" spans="1:62" s="208" customFormat="1" ht="24" customHeight="1" thickBot="1" thickTop="1">
      <c r="A39" s="163"/>
      <c r="B39" s="163"/>
      <c r="C39" s="163"/>
      <c r="D39" s="676"/>
      <c r="E39" s="677"/>
      <c r="F39" s="678"/>
      <c r="G39" s="692"/>
      <c r="H39" s="693"/>
      <c r="I39" s="693"/>
      <c r="J39" s="693"/>
      <c r="K39" s="693"/>
      <c r="L39" s="693"/>
      <c r="M39" s="693"/>
      <c r="N39" s="693"/>
      <c r="O39" s="693"/>
      <c r="P39" s="693"/>
      <c r="Q39" s="693"/>
      <c r="R39" s="693"/>
      <c r="S39" s="693"/>
      <c r="T39" s="694"/>
      <c r="U39" s="621"/>
      <c r="V39" s="622"/>
      <c r="W39" s="621"/>
      <c r="X39" s="622"/>
      <c r="Y39" s="621"/>
      <c r="Z39" s="622"/>
      <c r="AA39" s="621"/>
      <c r="AB39" s="786"/>
      <c r="AC39" s="630"/>
      <c r="AD39" s="631"/>
      <c r="AE39" s="786"/>
      <c r="AF39" s="622"/>
      <c r="AG39" s="676"/>
      <c r="AH39" s="678"/>
      <c r="AI39" s="621"/>
      <c r="AJ39" s="622"/>
      <c r="AK39" s="621"/>
      <c r="AL39" s="622"/>
      <c r="AM39" s="621"/>
      <c r="AN39" s="622"/>
      <c r="AO39" s="714"/>
      <c r="AP39" s="716"/>
      <c r="AQ39" s="499">
        <v>1</v>
      </c>
      <c r="AR39" s="500"/>
      <c r="AS39" s="499">
        <v>2</v>
      </c>
      <c r="AT39" s="500"/>
      <c r="AU39" s="499">
        <v>3</v>
      </c>
      <c r="AV39" s="500"/>
      <c r="AW39" s="499">
        <v>4</v>
      </c>
      <c r="AX39" s="500"/>
      <c r="AY39" s="499">
        <v>5</v>
      </c>
      <c r="AZ39" s="500"/>
      <c r="BA39" s="499">
        <v>6</v>
      </c>
      <c r="BB39" s="500"/>
      <c r="BC39" s="499">
        <v>7</v>
      </c>
      <c r="BD39" s="500"/>
      <c r="BE39" s="499">
        <v>8</v>
      </c>
      <c r="BF39" s="653"/>
      <c r="BG39" s="213"/>
      <c r="BH39" s="213"/>
      <c r="BI39" s="213"/>
      <c r="BJ39" s="163"/>
    </row>
    <row r="40" spans="1:62" s="208" customFormat="1" ht="24" customHeight="1" thickBot="1" thickTop="1">
      <c r="A40" s="163"/>
      <c r="B40" s="163"/>
      <c r="C40" s="163"/>
      <c r="D40" s="676"/>
      <c r="E40" s="677"/>
      <c r="F40" s="678"/>
      <c r="G40" s="692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4"/>
      <c r="U40" s="621"/>
      <c r="V40" s="622"/>
      <c r="W40" s="621"/>
      <c r="X40" s="622"/>
      <c r="Y40" s="621"/>
      <c r="Z40" s="622"/>
      <c r="AA40" s="621"/>
      <c r="AB40" s="786"/>
      <c r="AC40" s="630"/>
      <c r="AD40" s="631"/>
      <c r="AE40" s="786"/>
      <c r="AF40" s="622"/>
      <c r="AG40" s="676"/>
      <c r="AH40" s="678"/>
      <c r="AI40" s="621"/>
      <c r="AJ40" s="622"/>
      <c r="AK40" s="621"/>
      <c r="AL40" s="622"/>
      <c r="AM40" s="621"/>
      <c r="AN40" s="622"/>
      <c r="AO40" s="714"/>
      <c r="AP40" s="715"/>
      <c r="AQ40" s="642" t="s">
        <v>79</v>
      </c>
      <c r="AR40" s="627"/>
      <c r="AS40" s="627"/>
      <c r="AT40" s="627"/>
      <c r="AU40" s="627"/>
      <c r="AV40" s="627"/>
      <c r="AW40" s="627"/>
      <c r="AX40" s="627"/>
      <c r="AY40" s="627"/>
      <c r="AZ40" s="627"/>
      <c r="BA40" s="627"/>
      <c r="BB40" s="627"/>
      <c r="BC40" s="627"/>
      <c r="BD40" s="627"/>
      <c r="BE40" s="627"/>
      <c r="BF40" s="643"/>
      <c r="BG40" s="213"/>
      <c r="BH40" s="213"/>
      <c r="BI40" s="213"/>
      <c r="BJ40" s="163"/>
    </row>
    <row r="41" spans="1:62" s="208" customFormat="1" ht="28.5" customHeight="1" thickBot="1" thickTop="1">
      <c r="A41" s="163"/>
      <c r="B41" s="163"/>
      <c r="C41" s="163"/>
      <c r="D41" s="679"/>
      <c r="E41" s="680"/>
      <c r="F41" s="681"/>
      <c r="G41" s="695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7"/>
      <c r="U41" s="623"/>
      <c r="V41" s="624"/>
      <c r="W41" s="623"/>
      <c r="X41" s="624"/>
      <c r="Y41" s="623"/>
      <c r="Z41" s="624"/>
      <c r="AA41" s="623"/>
      <c r="AB41" s="787"/>
      <c r="AC41" s="632"/>
      <c r="AD41" s="633"/>
      <c r="AE41" s="787"/>
      <c r="AF41" s="624"/>
      <c r="AG41" s="679"/>
      <c r="AH41" s="681"/>
      <c r="AI41" s="623"/>
      <c r="AJ41" s="624"/>
      <c r="AK41" s="623"/>
      <c r="AL41" s="624"/>
      <c r="AM41" s="623"/>
      <c r="AN41" s="624"/>
      <c r="AO41" s="717"/>
      <c r="AP41" s="718"/>
      <c r="AQ41" s="499">
        <v>18</v>
      </c>
      <c r="AR41" s="500"/>
      <c r="AS41" s="640">
        <v>18</v>
      </c>
      <c r="AT41" s="641"/>
      <c r="AU41" s="499">
        <v>18</v>
      </c>
      <c r="AV41" s="500"/>
      <c r="AW41" s="640">
        <v>18</v>
      </c>
      <c r="AX41" s="641"/>
      <c r="AY41" s="499">
        <v>18</v>
      </c>
      <c r="AZ41" s="500"/>
      <c r="BA41" s="640">
        <v>18</v>
      </c>
      <c r="BB41" s="641"/>
      <c r="BC41" s="499">
        <v>18</v>
      </c>
      <c r="BD41" s="500"/>
      <c r="BE41" s="644">
        <v>11</v>
      </c>
      <c r="BF41" s="645"/>
      <c r="BG41" s="213"/>
      <c r="BH41" s="213"/>
      <c r="BI41" s="213"/>
      <c r="BJ41" s="163"/>
    </row>
    <row r="42" spans="4:62" s="210" customFormat="1" ht="15.75" customHeight="1" thickBot="1" thickTop="1">
      <c r="D42" s="664">
        <v>1</v>
      </c>
      <c r="E42" s="665"/>
      <c r="F42" s="666"/>
      <c r="G42" s="664">
        <v>2</v>
      </c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6"/>
      <c r="U42" s="775">
        <v>3</v>
      </c>
      <c r="V42" s="776"/>
      <c r="W42" s="775">
        <v>4</v>
      </c>
      <c r="X42" s="776"/>
      <c r="Y42" s="775">
        <v>5</v>
      </c>
      <c r="Z42" s="776"/>
      <c r="AA42" s="775">
        <v>6</v>
      </c>
      <c r="AB42" s="776"/>
      <c r="AC42" s="775">
        <v>7</v>
      </c>
      <c r="AD42" s="776"/>
      <c r="AE42" s="775">
        <v>8</v>
      </c>
      <c r="AF42" s="776"/>
      <c r="AG42" s="775">
        <v>9</v>
      </c>
      <c r="AH42" s="776"/>
      <c r="AI42" s="775">
        <v>10</v>
      </c>
      <c r="AJ42" s="776"/>
      <c r="AK42" s="775">
        <v>11</v>
      </c>
      <c r="AL42" s="776"/>
      <c r="AM42" s="775">
        <v>12</v>
      </c>
      <c r="AN42" s="776"/>
      <c r="AO42" s="775">
        <v>13</v>
      </c>
      <c r="AP42" s="801"/>
      <c r="AQ42" s="526">
        <v>14</v>
      </c>
      <c r="AR42" s="524"/>
      <c r="AS42" s="526">
        <v>15</v>
      </c>
      <c r="AT42" s="525"/>
      <c r="AU42" s="800">
        <v>16</v>
      </c>
      <c r="AV42" s="800"/>
      <c r="AW42" s="798">
        <v>17</v>
      </c>
      <c r="AX42" s="799"/>
      <c r="AY42" s="800">
        <v>18</v>
      </c>
      <c r="AZ42" s="800"/>
      <c r="BA42" s="798">
        <v>19</v>
      </c>
      <c r="BB42" s="799"/>
      <c r="BC42" s="800">
        <v>20</v>
      </c>
      <c r="BD42" s="800"/>
      <c r="BE42" s="788">
        <v>21</v>
      </c>
      <c r="BF42" s="789"/>
      <c r="BH42" s="214"/>
      <c r="BI42" s="214"/>
      <c r="BJ42" s="214"/>
    </row>
    <row r="43" spans="4:62" s="210" customFormat="1" ht="18" customHeight="1" thickBot="1">
      <c r="D43" s="560" t="s">
        <v>259</v>
      </c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2"/>
      <c r="AR43" s="562"/>
      <c r="AS43" s="562"/>
      <c r="AT43" s="562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3"/>
      <c r="BH43" s="214"/>
      <c r="BI43" s="214"/>
      <c r="BJ43" s="214"/>
    </row>
    <row r="44" spans="4:62" s="1" customFormat="1" ht="18" customHeight="1" thickBot="1" thickTop="1">
      <c r="D44" s="545" t="s">
        <v>260</v>
      </c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6"/>
      <c r="AF44" s="546"/>
      <c r="AG44" s="546"/>
      <c r="AH44" s="546"/>
      <c r="AI44" s="546"/>
      <c r="AJ44" s="546"/>
      <c r="AK44" s="546"/>
      <c r="AL44" s="546"/>
      <c r="AM44" s="546"/>
      <c r="AN44" s="546"/>
      <c r="AO44" s="546"/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46"/>
      <c r="BD44" s="546"/>
      <c r="BE44" s="546"/>
      <c r="BF44" s="547"/>
      <c r="BH44" s="2"/>
      <c r="BI44" s="2"/>
      <c r="BJ44" s="2"/>
    </row>
    <row r="45" spans="4:62" s="1" customFormat="1" ht="18" customHeight="1" thickTop="1">
      <c r="D45" s="682" t="s">
        <v>262</v>
      </c>
      <c r="E45" s="683"/>
      <c r="F45" s="684"/>
      <c r="G45" s="543" t="s">
        <v>130</v>
      </c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4"/>
      <c r="U45" s="541">
        <v>1</v>
      </c>
      <c r="V45" s="542"/>
      <c r="W45" s="504"/>
      <c r="X45" s="505"/>
      <c r="Y45" s="541"/>
      <c r="Z45" s="542"/>
      <c r="AA45" s="504"/>
      <c r="AB45" s="505"/>
      <c r="AC45" s="541">
        <v>5</v>
      </c>
      <c r="AD45" s="505"/>
      <c r="AE45" s="553">
        <f>AC45*30</f>
        <v>150</v>
      </c>
      <c r="AF45" s="554"/>
      <c r="AG45" s="564">
        <f>AI45+AK45+AM45</f>
        <v>72</v>
      </c>
      <c r="AH45" s="542"/>
      <c r="AI45" s="504">
        <v>36</v>
      </c>
      <c r="AJ45" s="542"/>
      <c r="AK45" s="504">
        <v>36</v>
      </c>
      <c r="AL45" s="553"/>
      <c r="AM45" s="504"/>
      <c r="AN45" s="505"/>
      <c r="AO45" s="541">
        <f>AE45-AG45</f>
        <v>78</v>
      </c>
      <c r="AP45" s="505"/>
      <c r="AQ45" s="541">
        <v>4</v>
      </c>
      <c r="AR45" s="542"/>
      <c r="AS45" s="504"/>
      <c r="AT45" s="505"/>
      <c r="AU45" s="553"/>
      <c r="AV45" s="542"/>
      <c r="AW45" s="504"/>
      <c r="AX45" s="505"/>
      <c r="AY45" s="552"/>
      <c r="AZ45" s="551"/>
      <c r="BA45" s="548"/>
      <c r="BB45" s="549"/>
      <c r="BC45" s="550"/>
      <c r="BD45" s="551"/>
      <c r="BE45" s="552"/>
      <c r="BF45" s="549"/>
      <c r="BH45" s="2"/>
      <c r="BI45" s="2"/>
      <c r="BJ45" s="2"/>
    </row>
    <row r="46" spans="4:62" s="1" customFormat="1" ht="18" customHeight="1">
      <c r="D46" s="840" t="s">
        <v>263</v>
      </c>
      <c r="E46" s="841"/>
      <c r="F46" s="842"/>
      <c r="G46" s="445" t="s">
        <v>131</v>
      </c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843"/>
      <c r="U46" s="393">
        <v>3</v>
      </c>
      <c r="V46" s="433"/>
      <c r="W46" s="409"/>
      <c r="X46" s="392"/>
      <c r="Y46" s="393"/>
      <c r="Z46" s="433"/>
      <c r="AA46" s="409">
        <v>3</v>
      </c>
      <c r="AB46" s="392"/>
      <c r="AC46" s="393">
        <v>5</v>
      </c>
      <c r="AD46" s="392"/>
      <c r="AE46" s="432">
        <f>AC46*30</f>
        <v>150</v>
      </c>
      <c r="AF46" s="390"/>
      <c r="AG46" s="412">
        <f>AI46+AK46+AM46</f>
        <v>72</v>
      </c>
      <c r="AH46" s="433"/>
      <c r="AI46" s="409">
        <v>36</v>
      </c>
      <c r="AJ46" s="433"/>
      <c r="AK46" s="409">
        <v>36</v>
      </c>
      <c r="AL46" s="433"/>
      <c r="AM46" s="409"/>
      <c r="AN46" s="392"/>
      <c r="AO46" s="393">
        <f>AE46-AG46</f>
        <v>78</v>
      </c>
      <c r="AP46" s="392"/>
      <c r="AQ46" s="393"/>
      <c r="AR46" s="433"/>
      <c r="AS46" s="409"/>
      <c r="AT46" s="392"/>
      <c r="AU46" s="432">
        <v>4</v>
      </c>
      <c r="AV46" s="433"/>
      <c r="AW46" s="409"/>
      <c r="AX46" s="392"/>
      <c r="AY46" s="477"/>
      <c r="AZ46" s="478"/>
      <c r="BA46" s="475"/>
      <c r="BB46" s="476"/>
      <c r="BC46" s="497"/>
      <c r="BD46" s="478"/>
      <c r="BE46" s="477"/>
      <c r="BF46" s="476"/>
      <c r="BH46" s="2"/>
      <c r="BI46" s="2"/>
      <c r="BJ46" s="2"/>
    </row>
    <row r="47" spans="4:62" s="1" customFormat="1" ht="18" customHeight="1">
      <c r="D47" s="840" t="s">
        <v>264</v>
      </c>
      <c r="E47" s="841"/>
      <c r="F47" s="842"/>
      <c r="G47" s="445" t="s">
        <v>132</v>
      </c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843"/>
      <c r="U47" s="393">
        <v>2</v>
      </c>
      <c r="V47" s="433"/>
      <c r="W47" s="409"/>
      <c r="X47" s="392"/>
      <c r="Y47" s="393"/>
      <c r="Z47" s="433"/>
      <c r="AA47" s="409"/>
      <c r="AB47" s="392"/>
      <c r="AC47" s="393">
        <v>5</v>
      </c>
      <c r="AD47" s="392"/>
      <c r="AE47" s="432">
        <f>AC47*30</f>
        <v>150</v>
      </c>
      <c r="AF47" s="390"/>
      <c r="AG47" s="412">
        <f>AI47+AK47+AM47</f>
        <v>72</v>
      </c>
      <c r="AH47" s="433"/>
      <c r="AI47" s="409">
        <v>36</v>
      </c>
      <c r="AJ47" s="433"/>
      <c r="AK47" s="409">
        <v>36</v>
      </c>
      <c r="AL47" s="432"/>
      <c r="AM47" s="409"/>
      <c r="AN47" s="392"/>
      <c r="AO47" s="393">
        <f>AE47-AG47</f>
        <v>78</v>
      </c>
      <c r="AP47" s="392"/>
      <c r="AQ47" s="393"/>
      <c r="AR47" s="433"/>
      <c r="AS47" s="409">
        <v>4</v>
      </c>
      <c r="AT47" s="392"/>
      <c r="AU47" s="432"/>
      <c r="AV47" s="433"/>
      <c r="AW47" s="409"/>
      <c r="AX47" s="392"/>
      <c r="AY47" s="477"/>
      <c r="AZ47" s="478"/>
      <c r="BA47" s="475"/>
      <c r="BB47" s="476"/>
      <c r="BC47" s="497"/>
      <c r="BD47" s="478"/>
      <c r="BE47" s="477"/>
      <c r="BF47" s="476"/>
      <c r="BH47" s="2"/>
      <c r="BI47" s="2"/>
      <c r="BJ47" s="2"/>
    </row>
    <row r="48" spans="4:62" s="1" customFormat="1" ht="18" customHeight="1">
      <c r="D48" s="840" t="s">
        <v>265</v>
      </c>
      <c r="E48" s="841"/>
      <c r="F48" s="842"/>
      <c r="G48" s="445" t="s">
        <v>133</v>
      </c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843"/>
      <c r="U48" s="393">
        <v>1</v>
      </c>
      <c r="V48" s="433"/>
      <c r="W48" s="409"/>
      <c r="X48" s="392"/>
      <c r="Y48" s="393"/>
      <c r="Z48" s="433"/>
      <c r="AA48" s="409"/>
      <c r="AB48" s="392"/>
      <c r="AC48" s="393">
        <v>5</v>
      </c>
      <c r="AD48" s="392"/>
      <c r="AE48" s="432">
        <f>AC48*30</f>
        <v>150</v>
      </c>
      <c r="AF48" s="390"/>
      <c r="AG48" s="412">
        <f>AI48+AK48+AM48</f>
        <v>90</v>
      </c>
      <c r="AH48" s="433"/>
      <c r="AI48" s="409">
        <v>36</v>
      </c>
      <c r="AJ48" s="433"/>
      <c r="AK48" s="409">
        <v>54</v>
      </c>
      <c r="AL48" s="433"/>
      <c r="AM48" s="409"/>
      <c r="AN48" s="392"/>
      <c r="AO48" s="393">
        <f>AE48-AG48</f>
        <v>60</v>
      </c>
      <c r="AP48" s="392"/>
      <c r="AQ48" s="393">
        <v>5</v>
      </c>
      <c r="AR48" s="433"/>
      <c r="AS48" s="409"/>
      <c r="AT48" s="392"/>
      <c r="AU48" s="432"/>
      <c r="AV48" s="433"/>
      <c r="AW48" s="409"/>
      <c r="AX48" s="392"/>
      <c r="AY48" s="477"/>
      <c r="AZ48" s="478"/>
      <c r="BA48" s="475"/>
      <c r="BB48" s="476"/>
      <c r="BC48" s="497"/>
      <c r="BD48" s="478"/>
      <c r="BE48" s="477"/>
      <c r="BF48" s="476"/>
      <c r="BH48" s="2"/>
      <c r="BI48" s="2"/>
      <c r="BJ48" s="2"/>
    </row>
    <row r="49" spans="4:62" s="1" customFormat="1" ht="18" customHeight="1">
      <c r="D49" s="848" t="s">
        <v>266</v>
      </c>
      <c r="E49" s="849"/>
      <c r="F49" s="850"/>
      <c r="G49" s="611" t="s">
        <v>134</v>
      </c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2"/>
      <c r="U49" s="393"/>
      <c r="V49" s="433"/>
      <c r="W49" s="409"/>
      <c r="X49" s="392"/>
      <c r="Y49" s="393"/>
      <c r="Z49" s="433"/>
      <c r="AA49" s="409"/>
      <c r="AB49" s="392"/>
      <c r="AC49" s="393"/>
      <c r="AD49" s="392"/>
      <c r="AE49" s="432"/>
      <c r="AF49" s="390"/>
      <c r="AG49" s="412"/>
      <c r="AH49" s="433"/>
      <c r="AI49" s="409"/>
      <c r="AJ49" s="433"/>
      <c r="AK49" s="409"/>
      <c r="AL49" s="433"/>
      <c r="AM49" s="409"/>
      <c r="AN49" s="392"/>
      <c r="AO49" s="393"/>
      <c r="AP49" s="392"/>
      <c r="AQ49" s="393"/>
      <c r="AR49" s="433"/>
      <c r="AS49" s="409"/>
      <c r="AT49" s="392"/>
      <c r="AU49" s="432"/>
      <c r="AV49" s="433"/>
      <c r="AW49" s="409"/>
      <c r="AX49" s="392"/>
      <c r="AY49" s="477"/>
      <c r="AZ49" s="478"/>
      <c r="BA49" s="475"/>
      <c r="BB49" s="476"/>
      <c r="BC49" s="497"/>
      <c r="BD49" s="478"/>
      <c r="BE49" s="477"/>
      <c r="BF49" s="476"/>
      <c r="BH49" s="2"/>
      <c r="BI49" s="2"/>
      <c r="BJ49" s="2"/>
    </row>
    <row r="50" spans="4:62" s="1" customFormat="1" ht="18" customHeight="1">
      <c r="D50" s="840" t="s">
        <v>267</v>
      </c>
      <c r="E50" s="841"/>
      <c r="F50" s="842"/>
      <c r="G50" s="614" t="s">
        <v>135</v>
      </c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847"/>
      <c r="U50" s="393">
        <v>2</v>
      </c>
      <c r="V50" s="433"/>
      <c r="W50" s="409">
        <v>1</v>
      </c>
      <c r="X50" s="392"/>
      <c r="Y50" s="393"/>
      <c r="Z50" s="433"/>
      <c r="AA50" s="409"/>
      <c r="AB50" s="392"/>
      <c r="AC50" s="393">
        <v>7</v>
      </c>
      <c r="AD50" s="392"/>
      <c r="AE50" s="432">
        <f>AC50*30</f>
        <v>210</v>
      </c>
      <c r="AF50" s="390"/>
      <c r="AG50" s="412">
        <f>AI50+AK50+AM50</f>
        <v>144</v>
      </c>
      <c r="AH50" s="433"/>
      <c r="AI50" s="409">
        <v>72</v>
      </c>
      <c r="AJ50" s="433"/>
      <c r="AK50" s="409">
        <v>72</v>
      </c>
      <c r="AL50" s="433"/>
      <c r="AM50" s="409"/>
      <c r="AN50" s="392"/>
      <c r="AO50" s="393">
        <f>AE50-AG50</f>
        <v>66</v>
      </c>
      <c r="AP50" s="392"/>
      <c r="AQ50" s="393">
        <v>4</v>
      </c>
      <c r="AR50" s="433"/>
      <c r="AS50" s="409">
        <v>4</v>
      </c>
      <c r="AT50" s="392"/>
      <c r="AU50" s="432"/>
      <c r="AV50" s="433"/>
      <c r="AW50" s="409"/>
      <c r="AX50" s="392"/>
      <c r="AY50" s="477"/>
      <c r="AZ50" s="478"/>
      <c r="BA50" s="475"/>
      <c r="BB50" s="476"/>
      <c r="BC50" s="497"/>
      <c r="BD50" s="478"/>
      <c r="BE50" s="477"/>
      <c r="BF50" s="476"/>
      <c r="BH50" s="2"/>
      <c r="BI50" s="2"/>
      <c r="BJ50" s="2"/>
    </row>
    <row r="51" spans="4:62" s="1" customFormat="1" ht="18" customHeight="1">
      <c r="D51" s="840" t="s">
        <v>268</v>
      </c>
      <c r="E51" s="841"/>
      <c r="F51" s="842"/>
      <c r="G51" s="614" t="s">
        <v>136</v>
      </c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847"/>
      <c r="U51" s="393">
        <v>3</v>
      </c>
      <c r="V51" s="433"/>
      <c r="W51" s="409"/>
      <c r="X51" s="392"/>
      <c r="Y51" s="393"/>
      <c r="Z51" s="433"/>
      <c r="AA51" s="409"/>
      <c r="AB51" s="392"/>
      <c r="AC51" s="393">
        <v>5</v>
      </c>
      <c r="AD51" s="392"/>
      <c r="AE51" s="432">
        <f>AC51*30</f>
        <v>150</v>
      </c>
      <c r="AF51" s="390"/>
      <c r="AG51" s="412">
        <f>AI51+AK51+AM51</f>
        <v>72</v>
      </c>
      <c r="AH51" s="433"/>
      <c r="AI51" s="409">
        <v>36</v>
      </c>
      <c r="AJ51" s="433"/>
      <c r="AK51" s="409">
        <v>36</v>
      </c>
      <c r="AL51" s="433"/>
      <c r="AM51" s="409"/>
      <c r="AN51" s="392"/>
      <c r="AO51" s="393">
        <f>AE51-AG51</f>
        <v>78</v>
      </c>
      <c r="AP51" s="392"/>
      <c r="AQ51" s="393"/>
      <c r="AR51" s="433"/>
      <c r="AS51" s="409"/>
      <c r="AT51" s="392"/>
      <c r="AU51" s="432">
        <v>4</v>
      </c>
      <c r="AV51" s="433"/>
      <c r="AW51" s="409"/>
      <c r="AX51" s="392"/>
      <c r="AY51" s="477"/>
      <c r="AZ51" s="478"/>
      <c r="BA51" s="475"/>
      <c r="BB51" s="476"/>
      <c r="BC51" s="497"/>
      <c r="BD51" s="478"/>
      <c r="BE51" s="477"/>
      <c r="BF51" s="476"/>
      <c r="BH51" s="2"/>
      <c r="BI51" s="2"/>
      <c r="BJ51" s="2"/>
    </row>
    <row r="52" spans="4:62" s="1" customFormat="1" ht="18" customHeight="1">
      <c r="D52" s="848" t="s">
        <v>269</v>
      </c>
      <c r="E52" s="849"/>
      <c r="F52" s="850"/>
      <c r="G52" s="611" t="s">
        <v>137</v>
      </c>
      <c r="H52" s="611"/>
      <c r="I52" s="611"/>
      <c r="J52" s="611"/>
      <c r="K52" s="611"/>
      <c r="L52" s="611"/>
      <c r="M52" s="611"/>
      <c r="N52" s="611"/>
      <c r="O52" s="611"/>
      <c r="P52" s="611"/>
      <c r="Q52" s="611"/>
      <c r="R52" s="611"/>
      <c r="S52" s="611"/>
      <c r="T52" s="612"/>
      <c r="U52" s="393"/>
      <c r="V52" s="433"/>
      <c r="W52" s="409"/>
      <c r="X52" s="392"/>
      <c r="Y52" s="393"/>
      <c r="Z52" s="433"/>
      <c r="AA52" s="409"/>
      <c r="AB52" s="392"/>
      <c r="AC52" s="393"/>
      <c r="AD52" s="392"/>
      <c r="AE52" s="432"/>
      <c r="AF52" s="390"/>
      <c r="AG52" s="412"/>
      <c r="AH52" s="433"/>
      <c r="AI52" s="409"/>
      <c r="AJ52" s="433"/>
      <c r="AK52" s="409"/>
      <c r="AL52" s="433"/>
      <c r="AM52" s="409"/>
      <c r="AN52" s="392"/>
      <c r="AO52" s="393"/>
      <c r="AP52" s="392"/>
      <c r="AQ52" s="393"/>
      <c r="AR52" s="433"/>
      <c r="AS52" s="409"/>
      <c r="AT52" s="392"/>
      <c r="AU52" s="432"/>
      <c r="AV52" s="433"/>
      <c r="AW52" s="409"/>
      <c r="AX52" s="392"/>
      <c r="AY52" s="477"/>
      <c r="AZ52" s="478"/>
      <c r="BA52" s="475"/>
      <c r="BB52" s="476"/>
      <c r="BC52" s="497"/>
      <c r="BD52" s="478"/>
      <c r="BE52" s="477"/>
      <c r="BF52" s="476"/>
      <c r="BH52" s="2"/>
      <c r="BI52" s="2"/>
      <c r="BJ52" s="2"/>
    </row>
    <row r="53" spans="4:62" s="1" customFormat="1" ht="18" customHeight="1">
      <c r="D53" s="840" t="s">
        <v>270</v>
      </c>
      <c r="E53" s="841"/>
      <c r="F53" s="842"/>
      <c r="G53" s="614" t="s">
        <v>138</v>
      </c>
      <c r="H53" s="614"/>
      <c r="I53" s="614"/>
      <c r="J53" s="614"/>
      <c r="K53" s="614"/>
      <c r="L53" s="614"/>
      <c r="M53" s="614"/>
      <c r="N53" s="614"/>
      <c r="O53" s="614"/>
      <c r="P53" s="614"/>
      <c r="Q53" s="614"/>
      <c r="R53" s="614"/>
      <c r="S53" s="614"/>
      <c r="T53" s="847"/>
      <c r="U53" s="393">
        <v>3</v>
      </c>
      <c r="V53" s="433"/>
      <c r="W53" s="409"/>
      <c r="X53" s="392"/>
      <c r="Y53" s="393"/>
      <c r="Z53" s="433"/>
      <c r="AA53" s="409"/>
      <c r="AB53" s="392"/>
      <c r="AC53" s="393">
        <v>4</v>
      </c>
      <c r="AD53" s="392"/>
      <c r="AE53" s="432">
        <f>AC53*30</f>
        <v>120</v>
      </c>
      <c r="AF53" s="390"/>
      <c r="AG53" s="412">
        <f>AI53+AK53+AM53</f>
        <v>72</v>
      </c>
      <c r="AH53" s="433"/>
      <c r="AI53" s="409">
        <v>36</v>
      </c>
      <c r="AJ53" s="433"/>
      <c r="AK53" s="409">
        <v>36</v>
      </c>
      <c r="AL53" s="433"/>
      <c r="AM53" s="409"/>
      <c r="AN53" s="392"/>
      <c r="AO53" s="393">
        <f>AE53-AG53</f>
        <v>48</v>
      </c>
      <c r="AP53" s="392"/>
      <c r="AQ53" s="393"/>
      <c r="AR53" s="433"/>
      <c r="AS53" s="409"/>
      <c r="AT53" s="392"/>
      <c r="AU53" s="432">
        <v>4</v>
      </c>
      <c r="AV53" s="433"/>
      <c r="AW53" s="409"/>
      <c r="AX53" s="392"/>
      <c r="AY53" s="477"/>
      <c r="AZ53" s="478"/>
      <c r="BA53" s="475"/>
      <c r="BB53" s="476"/>
      <c r="BC53" s="497"/>
      <c r="BD53" s="478"/>
      <c r="BE53" s="477"/>
      <c r="BF53" s="476"/>
      <c r="BH53" s="2"/>
      <c r="BI53" s="2"/>
      <c r="BJ53" s="2"/>
    </row>
    <row r="54" spans="4:62" s="1" customFormat="1" ht="18" customHeight="1">
      <c r="D54" s="840" t="s">
        <v>271</v>
      </c>
      <c r="E54" s="841"/>
      <c r="F54" s="842"/>
      <c r="G54" s="614" t="s">
        <v>139</v>
      </c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847"/>
      <c r="U54" s="393">
        <v>4</v>
      </c>
      <c r="V54" s="433"/>
      <c r="W54" s="409"/>
      <c r="X54" s="392"/>
      <c r="Y54" s="393"/>
      <c r="Z54" s="433"/>
      <c r="AA54" s="409"/>
      <c r="AB54" s="392"/>
      <c r="AC54" s="393">
        <v>3</v>
      </c>
      <c r="AD54" s="392"/>
      <c r="AE54" s="432">
        <f>AC54*30</f>
        <v>90</v>
      </c>
      <c r="AF54" s="390"/>
      <c r="AG54" s="412">
        <f>AI54+AK54+AM54</f>
        <v>54</v>
      </c>
      <c r="AH54" s="433"/>
      <c r="AI54" s="409">
        <v>18</v>
      </c>
      <c r="AJ54" s="433"/>
      <c r="AK54" s="409">
        <v>36</v>
      </c>
      <c r="AL54" s="433"/>
      <c r="AM54" s="409"/>
      <c r="AN54" s="392"/>
      <c r="AO54" s="393">
        <f>AE54-AG54</f>
        <v>36</v>
      </c>
      <c r="AP54" s="392"/>
      <c r="AQ54" s="393"/>
      <c r="AR54" s="433"/>
      <c r="AS54" s="409"/>
      <c r="AT54" s="392"/>
      <c r="AU54" s="432"/>
      <c r="AV54" s="433"/>
      <c r="AW54" s="409">
        <v>3</v>
      </c>
      <c r="AX54" s="392"/>
      <c r="AY54" s="477"/>
      <c r="AZ54" s="478"/>
      <c r="BA54" s="475"/>
      <c r="BB54" s="476"/>
      <c r="BC54" s="497"/>
      <c r="BD54" s="478"/>
      <c r="BE54" s="477"/>
      <c r="BF54" s="476"/>
      <c r="BH54" s="2"/>
      <c r="BI54" s="2"/>
      <c r="BJ54" s="2"/>
    </row>
    <row r="55" spans="4:62" s="1" customFormat="1" ht="18" customHeight="1" thickBot="1">
      <c r="D55" s="844" t="s">
        <v>272</v>
      </c>
      <c r="E55" s="845"/>
      <c r="F55" s="846"/>
      <c r="G55" s="588" t="s">
        <v>140</v>
      </c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863"/>
      <c r="U55" s="531">
        <v>2</v>
      </c>
      <c r="V55" s="851"/>
      <c r="W55" s="852">
        <v>1</v>
      </c>
      <c r="X55" s="532"/>
      <c r="Y55" s="531"/>
      <c r="Z55" s="851"/>
      <c r="AA55" s="852"/>
      <c r="AB55" s="532"/>
      <c r="AC55" s="531">
        <v>6</v>
      </c>
      <c r="AD55" s="532"/>
      <c r="AE55" s="860">
        <f>AC55*30</f>
        <v>180</v>
      </c>
      <c r="AF55" s="862"/>
      <c r="AG55" s="857">
        <f>AI55+AK55+AM55</f>
        <v>108</v>
      </c>
      <c r="AH55" s="851"/>
      <c r="AI55" s="852">
        <v>36</v>
      </c>
      <c r="AJ55" s="851"/>
      <c r="AK55" s="852">
        <v>72</v>
      </c>
      <c r="AL55" s="860"/>
      <c r="AM55" s="852"/>
      <c r="AN55" s="532"/>
      <c r="AO55" s="531">
        <f>AE55-AG55</f>
        <v>72</v>
      </c>
      <c r="AP55" s="532"/>
      <c r="AQ55" s="531">
        <v>3</v>
      </c>
      <c r="AR55" s="851"/>
      <c r="AS55" s="852">
        <v>3</v>
      </c>
      <c r="AT55" s="532"/>
      <c r="AU55" s="860"/>
      <c r="AV55" s="851"/>
      <c r="AW55" s="852"/>
      <c r="AX55" s="532"/>
      <c r="AY55" s="853"/>
      <c r="AZ55" s="859"/>
      <c r="BA55" s="861"/>
      <c r="BB55" s="854"/>
      <c r="BC55" s="858"/>
      <c r="BD55" s="859"/>
      <c r="BE55" s="853"/>
      <c r="BF55" s="854"/>
      <c r="BH55" s="2"/>
      <c r="BI55" s="2"/>
      <c r="BJ55" s="2"/>
    </row>
    <row r="56" spans="4:62" s="14" customFormat="1" ht="18" customHeight="1" thickBot="1" thickTop="1">
      <c r="D56" s="811" t="s">
        <v>315</v>
      </c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864"/>
      <c r="U56" s="540">
        <v>9</v>
      </c>
      <c r="V56" s="502"/>
      <c r="W56" s="502">
        <v>2</v>
      </c>
      <c r="X56" s="555"/>
      <c r="Y56" s="501"/>
      <c r="Z56" s="502"/>
      <c r="AA56" s="502">
        <v>1</v>
      </c>
      <c r="AB56" s="459"/>
      <c r="AC56" s="458">
        <f>SUM(AC45:AD55)</f>
        <v>45</v>
      </c>
      <c r="AD56" s="555"/>
      <c r="AE56" s="501">
        <f>SUM(AE45:AF55)</f>
        <v>1350</v>
      </c>
      <c r="AF56" s="556"/>
      <c r="AG56" s="540">
        <f>SUM(AG45:AH55)</f>
        <v>756</v>
      </c>
      <c r="AH56" s="502"/>
      <c r="AI56" s="502">
        <f>SUM(AI45:AJ55)</f>
        <v>342</v>
      </c>
      <c r="AJ56" s="556"/>
      <c r="AK56" s="540">
        <f>SUM(AK45:AL55)</f>
        <v>414</v>
      </c>
      <c r="AL56" s="555"/>
      <c r="AM56" s="501">
        <f>SUM(AM45:AN55)</f>
        <v>0</v>
      </c>
      <c r="AN56" s="459"/>
      <c r="AO56" s="458">
        <f>SUM(AO45:AP55)</f>
        <v>594</v>
      </c>
      <c r="AP56" s="555"/>
      <c r="AQ56" s="501">
        <f>SUM(AQ45:AR55)</f>
        <v>16</v>
      </c>
      <c r="AR56" s="555"/>
      <c r="AS56" s="501">
        <f>SUM(AS45:AT55)</f>
        <v>11</v>
      </c>
      <c r="AT56" s="459"/>
      <c r="AU56" s="501">
        <f>SUM(AU45:AV55)</f>
        <v>12</v>
      </c>
      <c r="AV56" s="502"/>
      <c r="AW56" s="458">
        <f>SUM(AW45:AX55)</f>
        <v>3</v>
      </c>
      <c r="AX56" s="459"/>
      <c r="AY56" s="501"/>
      <c r="AZ56" s="502"/>
      <c r="BA56" s="458"/>
      <c r="BB56" s="459"/>
      <c r="BC56" s="501"/>
      <c r="BD56" s="502"/>
      <c r="BE56" s="458"/>
      <c r="BF56" s="459"/>
      <c r="BH56" s="97"/>
      <c r="BI56" s="97"/>
      <c r="BJ56" s="97"/>
    </row>
    <row r="57" spans="4:62" s="1" customFormat="1" ht="18" customHeight="1" thickBot="1" thickTop="1">
      <c r="D57" s="545" t="s">
        <v>261</v>
      </c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6"/>
      <c r="AL57" s="546"/>
      <c r="AM57" s="546"/>
      <c r="AN57" s="546"/>
      <c r="AO57" s="546"/>
      <c r="AP57" s="546"/>
      <c r="AQ57" s="546"/>
      <c r="AR57" s="546"/>
      <c r="AS57" s="546"/>
      <c r="AT57" s="546"/>
      <c r="AU57" s="546"/>
      <c r="AV57" s="546"/>
      <c r="AW57" s="546"/>
      <c r="AX57" s="546"/>
      <c r="AY57" s="546"/>
      <c r="AZ57" s="546"/>
      <c r="BA57" s="546"/>
      <c r="BB57" s="546"/>
      <c r="BC57" s="546"/>
      <c r="BD57" s="546"/>
      <c r="BE57" s="546"/>
      <c r="BF57" s="547"/>
      <c r="BH57" s="2"/>
      <c r="BI57" s="2"/>
      <c r="BJ57" s="2"/>
    </row>
    <row r="58" spans="4:62" s="1" customFormat="1" ht="18" customHeight="1" thickTop="1">
      <c r="D58" s="855" t="s">
        <v>141</v>
      </c>
      <c r="E58" s="815"/>
      <c r="F58" s="856"/>
      <c r="G58" s="602" t="s">
        <v>162</v>
      </c>
      <c r="H58" s="603"/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4"/>
      <c r="U58" s="453">
        <v>4</v>
      </c>
      <c r="V58" s="451"/>
      <c r="W58" s="454"/>
      <c r="X58" s="455"/>
      <c r="Y58" s="453"/>
      <c r="Z58" s="451"/>
      <c r="AA58" s="454">
        <v>4</v>
      </c>
      <c r="AB58" s="455"/>
      <c r="AC58" s="453">
        <v>5</v>
      </c>
      <c r="AD58" s="455"/>
      <c r="AE58" s="453">
        <f aca="true" t="shared" si="2" ref="AE58:AE78">AC58*30</f>
        <v>150</v>
      </c>
      <c r="AF58" s="517"/>
      <c r="AG58" s="450">
        <f aca="true" t="shared" si="3" ref="AG58:AG76">AI58+AK58+AM58</f>
        <v>72</v>
      </c>
      <c r="AH58" s="451"/>
      <c r="AI58" s="454">
        <v>36</v>
      </c>
      <c r="AJ58" s="451"/>
      <c r="AK58" s="450">
        <v>36</v>
      </c>
      <c r="AL58" s="451"/>
      <c r="AM58" s="454"/>
      <c r="AN58" s="455"/>
      <c r="AO58" s="453">
        <f aca="true" t="shared" si="4" ref="AO58:AO78">AE58-AG58</f>
        <v>78</v>
      </c>
      <c r="AP58" s="455"/>
      <c r="AQ58" s="474"/>
      <c r="AR58" s="451"/>
      <c r="AS58" s="454"/>
      <c r="AT58" s="455"/>
      <c r="AU58" s="474"/>
      <c r="AV58" s="451"/>
      <c r="AW58" s="454">
        <v>4</v>
      </c>
      <c r="AX58" s="455"/>
      <c r="AY58" s="474"/>
      <c r="AZ58" s="451"/>
      <c r="BA58" s="454"/>
      <c r="BB58" s="455"/>
      <c r="BC58" s="474"/>
      <c r="BD58" s="451"/>
      <c r="BE58" s="454"/>
      <c r="BF58" s="455"/>
      <c r="BH58" s="2"/>
      <c r="BI58" s="2"/>
      <c r="BJ58" s="2"/>
    </row>
    <row r="59" spans="4:62" s="1" customFormat="1" ht="18" customHeight="1">
      <c r="D59" s="465" t="s">
        <v>142</v>
      </c>
      <c r="E59" s="466"/>
      <c r="F59" s="467"/>
      <c r="G59" s="444" t="s">
        <v>163</v>
      </c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6"/>
      <c r="U59" s="393">
        <v>5</v>
      </c>
      <c r="V59" s="433"/>
      <c r="W59" s="409"/>
      <c r="X59" s="392"/>
      <c r="Y59" s="393"/>
      <c r="Z59" s="433"/>
      <c r="AA59" s="409"/>
      <c r="AB59" s="392"/>
      <c r="AC59" s="393">
        <v>4</v>
      </c>
      <c r="AD59" s="392"/>
      <c r="AE59" s="393">
        <f t="shared" si="2"/>
        <v>120</v>
      </c>
      <c r="AF59" s="390"/>
      <c r="AG59" s="412">
        <f t="shared" si="3"/>
        <v>54</v>
      </c>
      <c r="AH59" s="433"/>
      <c r="AI59" s="409">
        <v>36</v>
      </c>
      <c r="AJ59" s="433"/>
      <c r="AK59" s="412">
        <v>18</v>
      </c>
      <c r="AL59" s="433"/>
      <c r="AM59" s="409"/>
      <c r="AN59" s="392"/>
      <c r="AO59" s="393">
        <f t="shared" si="4"/>
        <v>66</v>
      </c>
      <c r="AP59" s="392"/>
      <c r="AQ59" s="432"/>
      <c r="AR59" s="433"/>
      <c r="AS59" s="409"/>
      <c r="AT59" s="392"/>
      <c r="AU59" s="432"/>
      <c r="AV59" s="433"/>
      <c r="AW59" s="409"/>
      <c r="AX59" s="392"/>
      <c r="AY59" s="432">
        <v>3</v>
      </c>
      <c r="AZ59" s="433"/>
      <c r="BA59" s="409"/>
      <c r="BB59" s="392"/>
      <c r="BC59" s="432"/>
      <c r="BD59" s="433"/>
      <c r="BE59" s="409"/>
      <c r="BF59" s="392"/>
      <c r="BH59" s="2"/>
      <c r="BI59" s="2"/>
      <c r="BJ59" s="2"/>
    </row>
    <row r="60" spans="4:62" s="1" customFormat="1" ht="18" customHeight="1">
      <c r="D60" s="465" t="s">
        <v>143</v>
      </c>
      <c r="E60" s="466"/>
      <c r="F60" s="467"/>
      <c r="G60" s="444" t="s">
        <v>164</v>
      </c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6"/>
      <c r="U60" s="393">
        <v>6</v>
      </c>
      <c r="V60" s="433"/>
      <c r="W60" s="409"/>
      <c r="X60" s="392"/>
      <c r="Y60" s="393"/>
      <c r="Z60" s="433"/>
      <c r="AA60" s="409"/>
      <c r="AB60" s="392"/>
      <c r="AC60" s="393">
        <v>4</v>
      </c>
      <c r="AD60" s="392"/>
      <c r="AE60" s="393">
        <f t="shared" si="2"/>
        <v>120</v>
      </c>
      <c r="AF60" s="390"/>
      <c r="AG60" s="412">
        <f t="shared" si="3"/>
        <v>54</v>
      </c>
      <c r="AH60" s="433"/>
      <c r="AI60" s="409">
        <v>36</v>
      </c>
      <c r="AJ60" s="433"/>
      <c r="AK60" s="412">
        <v>18</v>
      </c>
      <c r="AL60" s="433"/>
      <c r="AM60" s="409"/>
      <c r="AN60" s="392"/>
      <c r="AO60" s="393">
        <f t="shared" si="4"/>
        <v>66</v>
      </c>
      <c r="AP60" s="392"/>
      <c r="AQ60" s="432"/>
      <c r="AR60" s="433"/>
      <c r="AS60" s="409"/>
      <c r="AT60" s="392"/>
      <c r="AU60" s="432"/>
      <c r="AV60" s="433"/>
      <c r="AW60" s="409"/>
      <c r="AX60" s="392"/>
      <c r="AY60" s="432"/>
      <c r="AZ60" s="433"/>
      <c r="BA60" s="409">
        <v>3</v>
      </c>
      <c r="BB60" s="392"/>
      <c r="BC60" s="432"/>
      <c r="BD60" s="433"/>
      <c r="BE60" s="409"/>
      <c r="BF60" s="392"/>
      <c r="BH60" s="2"/>
      <c r="BI60" s="2"/>
      <c r="BJ60" s="2"/>
    </row>
    <row r="61" spans="4:62" s="1" customFormat="1" ht="18" customHeight="1">
      <c r="D61" s="465" t="s">
        <v>144</v>
      </c>
      <c r="E61" s="466"/>
      <c r="F61" s="467"/>
      <c r="G61" s="444" t="s">
        <v>165</v>
      </c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6"/>
      <c r="U61" s="393"/>
      <c r="V61" s="433"/>
      <c r="W61" s="409" t="s">
        <v>280</v>
      </c>
      <c r="X61" s="392"/>
      <c r="Y61" s="393"/>
      <c r="Z61" s="433"/>
      <c r="AA61" s="409"/>
      <c r="AB61" s="392"/>
      <c r="AC61" s="393">
        <v>4</v>
      </c>
      <c r="AD61" s="392"/>
      <c r="AE61" s="393">
        <f t="shared" si="2"/>
        <v>120</v>
      </c>
      <c r="AF61" s="390"/>
      <c r="AG61" s="412">
        <f t="shared" si="3"/>
        <v>54</v>
      </c>
      <c r="AH61" s="433"/>
      <c r="AI61" s="409">
        <v>36</v>
      </c>
      <c r="AJ61" s="433"/>
      <c r="AK61" s="412">
        <v>18</v>
      </c>
      <c r="AL61" s="433"/>
      <c r="AM61" s="409"/>
      <c r="AN61" s="392"/>
      <c r="AO61" s="393">
        <f t="shared" si="4"/>
        <v>66</v>
      </c>
      <c r="AP61" s="392"/>
      <c r="AQ61" s="432"/>
      <c r="AR61" s="433"/>
      <c r="AS61" s="409"/>
      <c r="AT61" s="392"/>
      <c r="AU61" s="432"/>
      <c r="AV61" s="433"/>
      <c r="AW61" s="409"/>
      <c r="AX61" s="392"/>
      <c r="AY61" s="432">
        <v>3</v>
      </c>
      <c r="AZ61" s="433"/>
      <c r="BA61" s="409"/>
      <c r="BB61" s="392"/>
      <c r="BC61" s="432"/>
      <c r="BD61" s="433"/>
      <c r="BE61" s="409"/>
      <c r="BF61" s="392"/>
      <c r="BH61" s="2"/>
      <c r="BI61" s="2"/>
      <c r="BJ61" s="2"/>
    </row>
    <row r="62" spans="4:62" s="1" customFormat="1" ht="18" customHeight="1">
      <c r="D62" s="465" t="s">
        <v>145</v>
      </c>
      <c r="E62" s="466"/>
      <c r="F62" s="467"/>
      <c r="G62" s="444" t="s">
        <v>166</v>
      </c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6"/>
      <c r="U62" s="393">
        <v>3</v>
      </c>
      <c r="V62" s="433"/>
      <c r="W62" s="409"/>
      <c r="X62" s="392"/>
      <c r="Y62" s="393"/>
      <c r="Z62" s="433"/>
      <c r="AA62" s="409"/>
      <c r="AB62" s="392"/>
      <c r="AC62" s="393">
        <v>4</v>
      </c>
      <c r="AD62" s="392"/>
      <c r="AE62" s="393">
        <f t="shared" si="2"/>
        <v>120</v>
      </c>
      <c r="AF62" s="390"/>
      <c r="AG62" s="412">
        <f t="shared" si="3"/>
        <v>72</v>
      </c>
      <c r="AH62" s="433"/>
      <c r="AI62" s="409">
        <v>36</v>
      </c>
      <c r="AJ62" s="433"/>
      <c r="AK62" s="412">
        <v>36</v>
      </c>
      <c r="AL62" s="433"/>
      <c r="AM62" s="409"/>
      <c r="AN62" s="392"/>
      <c r="AO62" s="393">
        <f t="shared" si="4"/>
        <v>48</v>
      </c>
      <c r="AP62" s="392"/>
      <c r="AQ62" s="432"/>
      <c r="AR62" s="433"/>
      <c r="AS62" s="409"/>
      <c r="AT62" s="392"/>
      <c r="AU62" s="432">
        <v>4</v>
      </c>
      <c r="AV62" s="433"/>
      <c r="AW62" s="409"/>
      <c r="AX62" s="392"/>
      <c r="AY62" s="432"/>
      <c r="AZ62" s="433"/>
      <c r="BA62" s="409"/>
      <c r="BB62" s="392"/>
      <c r="BC62" s="432"/>
      <c r="BD62" s="433"/>
      <c r="BE62" s="409"/>
      <c r="BF62" s="392"/>
      <c r="BH62" s="2"/>
      <c r="BI62" s="2"/>
      <c r="BJ62" s="2"/>
    </row>
    <row r="63" spans="4:62" s="1" customFormat="1" ht="18" customHeight="1">
      <c r="D63" s="465" t="s">
        <v>146</v>
      </c>
      <c r="E63" s="466"/>
      <c r="F63" s="467"/>
      <c r="G63" s="444" t="s">
        <v>167</v>
      </c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6"/>
      <c r="U63" s="393">
        <v>5</v>
      </c>
      <c r="V63" s="433"/>
      <c r="W63" s="409"/>
      <c r="X63" s="392"/>
      <c r="Y63" s="393"/>
      <c r="Z63" s="433"/>
      <c r="AA63" s="409"/>
      <c r="AB63" s="392"/>
      <c r="AC63" s="393">
        <v>4</v>
      </c>
      <c r="AD63" s="392"/>
      <c r="AE63" s="393">
        <f t="shared" si="2"/>
        <v>120</v>
      </c>
      <c r="AF63" s="390"/>
      <c r="AG63" s="412">
        <f t="shared" si="3"/>
        <v>72</v>
      </c>
      <c r="AH63" s="433"/>
      <c r="AI63" s="409">
        <v>36</v>
      </c>
      <c r="AJ63" s="433"/>
      <c r="AK63" s="412">
        <v>36</v>
      </c>
      <c r="AL63" s="433"/>
      <c r="AM63" s="409"/>
      <c r="AN63" s="392"/>
      <c r="AO63" s="393">
        <f t="shared" si="4"/>
        <v>48</v>
      </c>
      <c r="AP63" s="392"/>
      <c r="AQ63" s="432"/>
      <c r="AR63" s="433"/>
      <c r="AS63" s="409"/>
      <c r="AT63" s="392"/>
      <c r="AU63" s="432"/>
      <c r="AV63" s="433"/>
      <c r="AW63" s="409"/>
      <c r="AX63" s="392"/>
      <c r="AY63" s="432">
        <v>4</v>
      </c>
      <c r="AZ63" s="433"/>
      <c r="BA63" s="409"/>
      <c r="BB63" s="392"/>
      <c r="BC63" s="432"/>
      <c r="BD63" s="433"/>
      <c r="BE63" s="409"/>
      <c r="BF63" s="392"/>
      <c r="BH63" s="2"/>
      <c r="BI63" s="2"/>
      <c r="BJ63" s="2"/>
    </row>
    <row r="64" spans="4:62" s="1" customFormat="1" ht="18" customHeight="1">
      <c r="D64" s="465" t="s">
        <v>147</v>
      </c>
      <c r="E64" s="466"/>
      <c r="F64" s="467"/>
      <c r="G64" s="598" t="s">
        <v>253</v>
      </c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600"/>
      <c r="U64" s="393">
        <v>5</v>
      </c>
      <c r="V64" s="433"/>
      <c r="W64" s="409"/>
      <c r="X64" s="392"/>
      <c r="Y64" s="393"/>
      <c r="Z64" s="433"/>
      <c r="AA64" s="409"/>
      <c r="AB64" s="392"/>
      <c r="AC64" s="393">
        <v>4</v>
      </c>
      <c r="AD64" s="392"/>
      <c r="AE64" s="393">
        <f t="shared" si="2"/>
        <v>120</v>
      </c>
      <c r="AF64" s="390"/>
      <c r="AG64" s="412">
        <f t="shared" si="3"/>
        <v>72</v>
      </c>
      <c r="AH64" s="433"/>
      <c r="AI64" s="409">
        <v>36</v>
      </c>
      <c r="AJ64" s="433"/>
      <c r="AK64" s="412">
        <v>36</v>
      </c>
      <c r="AL64" s="433"/>
      <c r="AM64" s="409"/>
      <c r="AN64" s="392"/>
      <c r="AO64" s="393">
        <f t="shared" si="4"/>
        <v>48</v>
      </c>
      <c r="AP64" s="392"/>
      <c r="AQ64" s="432"/>
      <c r="AR64" s="433"/>
      <c r="AS64" s="409"/>
      <c r="AT64" s="392"/>
      <c r="AU64" s="432"/>
      <c r="AV64" s="433"/>
      <c r="AW64" s="409"/>
      <c r="AX64" s="392"/>
      <c r="AY64" s="432">
        <v>4</v>
      </c>
      <c r="AZ64" s="433"/>
      <c r="BA64" s="409"/>
      <c r="BB64" s="392"/>
      <c r="BC64" s="432"/>
      <c r="BD64" s="433"/>
      <c r="BE64" s="409"/>
      <c r="BF64" s="392"/>
      <c r="BH64" s="2"/>
      <c r="BI64" s="2"/>
      <c r="BJ64" s="2"/>
    </row>
    <row r="65" spans="4:62" s="1" customFormat="1" ht="18" customHeight="1">
      <c r="D65" s="465" t="s">
        <v>148</v>
      </c>
      <c r="E65" s="466"/>
      <c r="F65" s="467"/>
      <c r="G65" s="444" t="s">
        <v>116</v>
      </c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6"/>
      <c r="U65" s="393">
        <v>5.7</v>
      </c>
      <c r="V65" s="433"/>
      <c r="W65" s="409"/>
      <c r="X65" s="392"/>
      <c r="Y65" s="393"/>
      <c r="Z65" s="433"/>
      <c r="AA65" s="409">
        <v>5.7</v>
      </c>
      <c r="AB65" s="392"/>
      <c r="AC65" s="393">
        <v>10</v>
      </c>
      <c r="AD65" s="392"/>
      <c r="AE65" s="393">
        <f t="shared" si="2"/>
        <v>300</v>
      </c>
      <c r="AF65" s="390"/>
      <c r="AG65" s="412">
        <f t="shared" si="3"/>
        <v>144</v>
      </c>
      <c r="AH65" s="433"/>
      <c r="AI65" s="409">
        <v>72</v>
      </c>
      <c r="AJ65" s="433"/>
      <c r="AK65" s="412">
        <v>72</v>
      </c>
      <c r="AL65" s="433"/>
      <c r="AM65" s="409"/>
      <c r="AN65" s="392"/>
      <c r="AO65" s="393">
        <f t="shared" si="4"/>
        <v>156</v>
      </c>
      <c r="AP65" s="392"/>
      <c r="AQ65" s="432"/>
      <c r="AR65" s="433"/>
      <c r="AS65" s="409"/>
      <c r="AT65" s="392"/>
      <c r="AU65" s="432"/>
      <c r="AV65" s="433"/>
      <c r="AW65" s="409"/>
      <c r="AX65" s="392"/>
      <c r="AY65" s="432">
        <v>4</v>
      </c>
      <c r="AZ65" s="433"/>
      <c r="BA65" s="409"/>
      <c r="BB65" s="392"/>
      <c r="BC65" s="432">
        <v>4</v>
      </c>
      <c r="BD65" s="433"/>
      <c r="BE65" s="409"/>
      <c r="BF65" s="392"/>
      <c r="BH65" s="2"/>
      <c r="BI65" s="2"/>
      <c r="BJ65" s="2"/>
    </row>
    <row r="66" spans="4:62" s="1" customFormat="1" ht="18" customHeight="1">
      <c r="D66" s="465" t="s">
        <v>149</v>
      </c>
      <c r="E66" s="466"/>
      <c r="F66" s="467"/>
      <c r="G66" s="444" t="s">
        <v>168</v>
      </c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6"/>
      <c r="U66" s="393">
        <v>4</v>
      </c>
      <c r="V66" s="433"/>
      <c r="W66" s="409"/>
      <c r="X66" s="392"/>
      <c r="Y66" s="393"/>
      <c r="Z66" s="433"/>
      <c r="AA66" s="409"/>
      <c r="AB66" s="392"/>
      <c r="AC66" s="393">
        <v>4</v>
      </c>
      <c r="AD66" s="392"/>
      <c r="AE66" s="393">
        <f t="shared" si="2"/>
        <v>120</v>
      </c>
      <c r="AF66" s="390"/>
      <c r="AG66" s="412">
        <f t="shared" si="3"/>
        <v>72</v>
      </c>
      <c r="AH66" s="433"/>
      <c r="AI66" s="409">
        <v>36</v>
      </c>
      <c r="AJ66" s="433"/>
      <c r="AK66" s="412">
        <v>36</v>
      </c>
      <c r="AL66" s="433"/>
      <c r="AM66" s="409"/>
      <c r="AN66" s="392"/>
      <c r="AO66" s="393">
        <f t="shared" si="4"/>
        <v>48</v>
      </c>
      <c r="AP66" s="392"/>
      <c r="AQ66" s="432"/>
      <c r="AR66" s="433"/>
      <c r="AS66" s="409"/>
      <c r="AT66" s="392"/>
      <c r="AU66" s="432"/>
      <c r="AV66" s="433"/>
      <c r="AW66" s="409">
        <v>4</v>
      </c>
      <c r="AX66" s="392"/>
      <c r="AY66" s="432"/>
      <c r="AZ66" s="433"/>
      <c r="BA66" s="409"/>
      <c r="BB66" s="392"/>
      <c r="BC66" s="432"/>
      <c r="BD66" s="433"/>
      <c r="BE66" s="409"/>
      <c r="BF66" s="392"/>
      <c r="BH66" s="2"/>
      <c r="BI66" s="2"/>
      <c r="BJ66" s="2"/>
    </row>
    <row r="67" spans="4:62" s="1" customFormat="1" ht="18" customHeight="1">
      <c r="D67" s="465" t="s">
        <v>150</v>
      </c>
      <c r="E67" s="466"/>
      <c r="F67" s="467"/>
      <c r="G67" s="444" t="s">
        <v>169</v>
      </c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6"/>
      <c r="U67" s="393">
        <v>2</v>
      </c>
      <c r="V67" s="433"/>
      <c r="W67" s="409"/>
      <c r="X67" s="392"/>
      <c r="Y67" s="393"/>
      <c r="Z67" s="433"/>
      <c r="AA67" s="409"/>
      <c r="AB67" s="392"/>
      <c r="AC67" s="393">
        <v>4</v>
      </c>
      <c r="AD67" s="392"/>
      <c r="AE67" s="393">
        <f t="shared" si="2"/>
        <v>120</v>
      </c>
      <c r="AF67" s="390"/>
      <c r="AG67" s="412">
        <f t="shared" si="3"/>
        <v>54</v>
      </c>
      <c r="AH67" s="433"/>
      <c r="AI67" s="409">
        <v>36</v>
      </c>
      <c r="AJ67" s="433"/>
      <c r="AK67" s="412">
        <v>18</v>
      </c>
      <c r="AL67" s="433"/>
      <c r="AM67" s="409"/>
      <c r="AN67" s="392"/>
      <c r="AO67" s="393">
        <f t="shared" si="4"/>
        <v>66</v>
      </c>
      <c r="AP67" s="392"/>
      <c r="AQ67" s="432"/>
      <c r="AR67" s="433"/>
      <c r="AS67" s="409">
        <v>3</v>
      </c>
      <c r="AT67" s="392"/>
      <c r="AU67" s="432"/>
      <c r="AV67" s="433"/>
      <c r="AW67" s="409"/>
      <c r="AX67" s="392"/>
      <c r="AY67" s="432"/>
      <c r="AZ67" s="433"/>
      <c r="BA67" s="409"/>
      <c r="BB67" s="392"/>
      <c r="BC67" s="432"/>
      <c r="BD67" s="433"/>
      <c r="BE67" s="409"/>
      <c r="BF67" s="392"/>
      <c r="BH67" s="2"/>
      <c r="BI67" s="2"/>
      <c r="BJ67" s="2"/>
    </row>
    <row r="68" spans="4:62" s="1" customFormat="1" ht="33" customHeight="1">
      <c r="D68" s="616" t="s">
        <v>151</v>
      </c>
      <c r="E68" s="617"/>
      <c r="F68" s="618"/>
      <c r="G68" s="444" t="s">
        <v>170</v>
      </c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6"/>
      <c r="U68" s="393">
        <v>1</v>
      </c>
      <c r="V68" s="433"/>
      <c r="W68" s="409"/>
      <c r="X68" s="392"/>
      <c r="Y68" s="393"/>
      <c r="Z68" s="433"/>
      <c r="AA68" s="409"/>
      <c r="AB68" s="392"/>
      <c r="AC68" s="393">
        <v>4</v>
      </c>
      <c r="AD68" s="392"/>
      <c r="AE68" s="393">
        <f t="shared" si="2"/>
        <v>120</v>
      </c>
      <c r="AF68" s="390"/>
      <c r="AG68" s="412">
        <f t="shared" si="3"/>
        <v>72</v>
      </c>
      <c r="AH68" s="433"/>
      <c r="AI68" s="409">
        <v>36</v>
      </c>
      <c r="AJ68" s="433"/>
      <c r="AK68" s="412">
        <v>36</v>
      </c>
      <c r="AL68" s="433"/>
      <c r="AM68" s="409"/>
      <c r="AN68" s="392"/>
      <c r="AO68" s="393">
        <f t="shared" si="4"/>
        <v>48</v>
      </c>
      <c r="AP68" s="392"/>
      <c r="AQ68" s="432">
        <v>4</v>
      </c>
      <c r="AR68" s="433"/>
      <c r="AS68" s="409"/>
      <c r="AT68" s="392"/>
      <c r="AU68" s="432"/>
      <c r="AV68" s="433"/>
      <c r="AW68" s="409"/>
      <c r="AX68" s="392"/>
      <c r="AY68" s="432"/>
      <c r="AZ68" s="433"/>
      <c r="BA68" s="409"/>
      <c r="BB68" s="392"/>
      <c r="BC68" s="432"/>
      <c r="BD68" s="433"/>
      <c r="BE68" s="409"/>
      <c r="BF68" s="392"/>
      <c r="BH68" s="2"/>
      <c r="BI68" s="2"/>
      <c r="BJ68" s="2"/>
    </row>
    <row r="69" spans="4:62" s="1" customFormat="1" ht="18" customHeight="1">
      <c r="D69" s="465" t="s">
        <v>152</v>
      </c>
      <c r="E69" s="466"/>
      <c r="F69" s="467"/>
      <c r="G69" s="444" t="s">
        <v>171</v>
      </c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6"/>
      <c r="U69" s="393"/>
      <c r="V69" s="433"/>
      <c r="W69" s="454">
        <v>6</v>
      </c>
      <c r="X69" s="455"/>
      <c r="Y69" s="393"/>
      <c r="Z69" s="433"/>
      <c r="AA69" s="409"/>
      <c r="AB69" s="392"/>
      <c r="AC69" s="453">
        <v>1.5</v>
      </c>
      <c r="AD69" s="455"/>
      <c r="AE69" s="393">
        <f t="shared" si="2"/>
        <v>45</v>
      </c>
      <c r="AF69" s="390"/>
      <c r="AG69" s="412">
        <f t="shared" si="3"/>
        <v>26</v>
      </c>
      <c r="AH69" s="433"/>
      <c r="AI69" s="454">
        <v>16</v>
      </c>
      <c r="AJ69" s="451"/>
      <c r="AK69" s="412">
        <v>10</v>
      </c>
      <c r="AL69" s="433"/>
      <c r="AM69" s="454"/>
      <c r="AN69" s="455"/>
      <c r="AO69" s="393">
        <f t="shared" si="4"/>
        <v>19</v>
      </c>
      <c r="AP69" s="392"/>
      <c r="AQ69" s="474"/>
      <c r="AR69" s="451"/>
      <c r="AS69" s="454"/>
      <c r="AT69" s="455"/>
      <c r="AU69" s="474"/>
      <c r="AV69" s="451"/>
      <c r="AW69" s="454"/>
      <c r="AX69" s="455"/>
      <c r="AY69" s="474"/>
      <c r="AZ69" s="451"/>
      <c r="BA69" s="454">
        <v>1.5</v>
      </c>
      <c r="BB69" s="455"/>
      <c r="BC69" s="474"/>
      <c r="BD69" s="451"/>
      <c r="BE69" s="454"/>
      <c r="BF69" s="455"/>
      <c r="BH69" s="2"/>
      <c r="BI69" s="2"/>
      <c r="BJ69" s="2"/>
    </row>
    <row r="70" spans="4:62" s="1" customFormat="1" ht="18" customHeight="1">
      <c r="D70" s="465" t="s">
        <v>153</v>
      </c>
      <c r="E70" s="466"/>
      <c r="F70" s="467"/>
      <c r="G70" s="444" t="s">
        <v>172</v>
      </c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6"/>
      <c r="U70" s="393"/>
      <c r="V70" s="433"/>
      <c r="W70" s="454" t="s">
        <v>222</v>
      </c>
      <c r="X70" s="455"/>
      <c r="Y70" s="393"/>
      <c r="Z70" s="433"/>
      <c r="AA70" s="409"/>
      <c r="AB70" s="392"/>
      <c r="AC70" s="453">
        <v>1.5</v>
      </c>
      <c r="AD70" s="455"/>
      <c r="AE70" s="393">
        <f t="shared" si="2"/>
        <v>45</v>
      </c>
      <c r="AF70" s="390"/>
      <c r="AG70" s="412">
        <f t="shared" si="3"/>
        <v>18</v>
      </c>
      <c r="AH70" s="433"/>
      <c r="AI70" s="454">
        <v>10</v>
      </c>
      <c r="AJ70" s="451"/>
      <c r="AK70" s="412">
        <v>8</v>
      </c>
      <c r="AL70" s="433"/>
      <c r="AM70" s="454"/>
      <c r="AN70" s="455"/>
      <c r="AO70" s="393">
        <f t="shared" si="4"/>
        <v>27</v>
      </c>
      <c r="AP70" s="392"/>
      <c r="AQ70" s="474"/>
      <c r="AR70" s="451"/>
      <c r="AS70" s="454"/>
      <c r="AT70" s="455"/>
      <c r="AU70" s="474"/>
      <c r="AV70" s="451"/>
      <c r="AW70" s="454"/>
      <c r="AX70" s="455"/>
      <c r="AY70" s="474"/>
      <c r="AZ70" s="451"/>
      <c r="BA70" s="454"/>
      <c r="BB70" s="455"/>
      <c r="BC70" s="474">
        <v>1</v>
      </c>
      <c r="BD70" s="451"/>
      <c r="BE70" s="454"/>
      <c r="BF70" s="455"/>
      <c r="BH70" s="2"/>
      <c r="BI70" s="2"/>
      <c r="BJ70" s="2"/>
    </row>
    <row r="71" spans="4:62" s="1" customFormat="1" ht="18" customHeight="1">
      <c r="D71" s="465" t="s">
        <v>154</v>
      </c>
      <c r="E71" s="466"/>
      <c r="F71" s="467"/>
      <c r="G71" s="444" t="s">
        <v>173</v>
      </c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6"/>
      <c r="U71" s="393">
        <v>4</v>
      </c>
      <c r="V71" s="433"/>
      <c r="W71" s="409"/>
      <c r="X71" s="392"/>
      <c r="Y71" s="393"/>
      <c r="Z71" s="433"/>
      <c r="AA71" s="409"/>
      <c r="AB71" s="392"/>
      <c r="AC71" s="393">
        <v>5</v>
      </c>
      <c r="AD71" s="392"/>
      <c r="AE71" s="393">
        <f>AC71*30</f>
        <v>150</v>
      </c>
      <c r="AF71" s="390"/>
      <c r="AG71" s="412">
        <f t="shared" si="3"/>
        <v>54</v>
      </c>
      <c r="AH71" s="433"/>
      <c r="AI71" s="454">
        <v>18</v>
      </c>
      <c r="AJ71" s="451"/>
      <c r="AK71" s="412">
        <v>36</v>
      </c>
      <c r="AL71" s="433"/>
      <c r="AM71" s="409"/>
      <c r="AN71" s="392"/>
      <c r="AO71" s="393">
        <f t="shared" si="4"/>
        <v>96</v>
      </c>
      <c r="AP71" s="392"/>
      <c r="AQ71" s="432"/>
      <c r="AR71" s="433"/>
      <c r="AS71" s="409"/>
      <c r="AT71" s="392"/>
      <c r="AU71" s="432"/>
      <c r="AV71" s="433"/>
      <c r="AW71" s="409">
        <v>4</v>
      </c>
      <c r="AX71" s="392"/>
      <c r="AY71" s="432"/>
      <c r="AZ71" s="433"/>
      <c r="BA71" s="409"/>
      <c r="BB71" s="392"/>
      <c r="BC71" s="432"/>
      <c r="BD71" s="433"/>
      <c r="BE71" s="409"/>
      <c r="BF71" s="392"/>
      <c r="BH71" s="2"/>
      <c r="BI71" s="2"/>
      <c r="BJ71" s="2"/>
    </row>
    <row r="72" spans="4:62" s="1" customFormat="1" ht="18" customHeight="1">
      <c r="D72" s="465" t="s">
        <v>155</v>
      </c>
      <c r="E72" s="466"/>
      <c r="F72" s="467"/>
      <c r="G72" s="444" t="s">
        <v>174</v>
      </c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6"/>
      <c r="U72" s="393">
        <v>6</v>
      </c>
      <c r="V72" s="433"/>
      <c r="W72" s="409"/>
      <c r="X72" s="392"/>
      <c r="Y72" s="393"/>
      <c r="Z72" s="433"/>
      <c r="AA72" s="409"/>
      <c r="AB72" s="392"/>
      <c r="AC72" s="393">
        <v>5</v>
      </c>
      <c r="AD72" s="392"/>
      <c r="AE72" s="393">
        <f t="shared" si="2"/>
        <v>150</v>
      </c>
      <c r="AF72" s="390"/>
      <c r="AG72" s="412">
        <f t="shared" si="3"/>
        <v>72</v>
      </c>
      <c r="AH72" s="433"/>
      <c r="AI72" s="409">
        <v>36</v>
      </c>
      <c r="AJ72" s="433"/>
      <c r="AK72" s="412">
        <v>36</v>
      </c>
      <c r="AL72" s="433"/>
      <c r="AM72" s="409"/>
      <c r="AN72" s="392"/>
      <c r="AO72" s="393">
        <f t="shared" si="4"/>
        <v>78</v>
      </c>
      <c r="AP72" s="392"/>
      <c r="AQ72" s="432"/>
      <c r="AR72" s="433"/>
      <c r="AS72" s="409"/>
      <c r="AT72" s="392"/>
      <c r="AU72" s="432"/>
      <c r="AV72" s="433"/>
      <c r="AW72" s="409"/>
      <c r="AX72" s="392"/>
      <c r="AY72" s="432"/>
      <c r="AZ72" s="433"/>
      <c r="BA72" s="409">
        <v>4</v>
      </c>
      <c r="BB72" s="392"/>
      <c r="BC72" s="432"/>
      <c r="BD72" s="433"/>
      <c r="BE72" s="409"/>
      <c r="BF72" s="392"/>
      <c r="BH72" s="2"/>
      <c r="BI72" s="2"/>
      <c r="BJ72" s="2"/>
    </row>
    <row r="73" spans="4:62" s="1" customFormat="1" ht="18" customHeight="1">
      <c r="D73" s="465" t="s">
        <v>156</v>
      </c>
      <c r="E73" s="466"/>
      <c r="F73" s="467"/>
      <c r="G73" s="444" t="s">
        <v>175</v>
      </c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6"/>
      <c r="U73" s="393">
        <v>6</v>
      </c>
      <c r="V73" s="433"/>
      <c r="W73" s="409"/>
      <c r="X73" s="392"/>
      <c r="Y73" s="393"/>
      <c r="Z73" s="433"/>
      <c r="AA73" s="409">
        <v>6</v>
      </c>
      <c r="AB73" s="392"/>
      <c r="AC73" s="393">
        <v>7</v>
      </c>
      <c r="AD73" s="392"/>
      <c r="AE73" s="393">
        <f t="shared" si="2"/>
        <v>210</v>
      </c>
      <c r="AF73" s="390"/>
      <c r="AG73" s="412">
        <f t="shared" si="3"/>
        <v>90</v>
      </c>
      <c r="AH73" s="433"/>
      <c r="AI73" s="409">
        <v>36</v>
      </c>
      <c r="AJ73" s="433"/>
      <c r="AK73" s="412">
        <v>54</v>
      </c>
      <c r="AL73" s="433"/>
      <c r="AM73" s="409"/>
      <c r="AN73" s="392"/>
      <c r="AO73" s="393">
        <f t="shared" si="4"/>
        <v>120</v>
      </c>
      <c r="AP73" s="392"/>
      <c r="AQ73" s="432"/>
      <c r="AR73" s="433"/>
      <c r="AS73" s="409"/>
      <c r="AT73" s="392"/>
      <c r="AU73" s="432"/>
      <c r="AV73" s="433"/>
      <c r="AW73" s="409"/>
      <c r="AX73" s="392"/>
      <c r="AY73" s="432"/>
      <c r="AZ73" s="433"/>
      <c r="BA73" s="409">
        <v>5</v>
      </c>
      <c r="BB73" s="392"/>
      <c r="BC73" s="432"/>
      <c r="BD73" s="433"/>
      <c r="BE73" s="409"/>
      <c r="BF73" s="392"/>
      <c r="BH73" s="2"/>
      <c r="BI73" s="2"/>
      <c r="BJ73" s="2"/>
    </row>
    <row r="74" spans="4:62" s="1" customFormat="1" ht="18" customHeight="1">
      <c r="D74" s="465" t="s">
        <v>157</v>
      </c>
      <c r="E74" s="466"/>
      <c r="F74" s="467"/>
      <c r="G74" s="444" t="s">
        <v>176</v>
      </c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6"/>
      <c r="U74" s="393">
        <v>7</v>
      </c>
      <c r="V74" s="433"/>
      <c r="W74" s="409"/>
      <c r="X74" s="392"/>
      <c r="Y74" s="393"/>
      <c r="Z74" s="433"/>
      <c r="AA74" s="409"/>
      <c r="AB74" s="392"/>
      <c r="AC74" s="393">
        <v>5</v>
      </c>
      <c r="AD74" s="392"/>
      <c r="AE74" s="393">
        <f t="shared" si="2"/>
        <v>150</v>
      </c>
      <c r="AF74" s="390"/>
      <c r="AG74" s="412">
        <f t="shared" si="3"/>
        <v>54</v>
      </c>
      <c r="AH74" s="433"/>
      <c r="AI74" s="409">
        <v>36</v>
      </c>
      <c r="AJ74" s="433"/>
      <c r="AK74" s="412">
        <v>18</v>
      </c>
      <c r="AL74" s="433"/>
      <c r="AM74" s="409"/>
      <c r="AN74" s="392"/>
      <c r="AO74" s="393">
        <f t="shared" si="4"/>
        <v>96</v>
      </c>
      <c r="AP74" s="392"/>
      <c r="AQ74" s="432"/>
      <c r="AR74" s="433"/>
      <c r="AS74" s="409"/>
      <c r="AT74" s="392"/>
      <c r="AU74" s="432"/>
      <c r="AV74" s="433"/>
      <c r="AW74" s="409"/>
      <c r="AX74" s="392"/>
      <c r="AY74" s="432"/>
      <c r="AZ74" s="433"/>
      <c r="BA74" s="409"/>
      <c r="BB74" s="392"/>
      <c r="BC74" s="432">
        <v>3</v>
      </c>
      <c r="BD74" s="433"/>
      <c r="BE74" s="409"/>
      <c r="BF74" s="392"/>
      <c r="BH74" s="2"/>
      <c r="BI74" s="2"/>
      <c r="BJ74" s="2"/>
    </row>
    <row r="75" spans="4:62" s="1" customFormat="1" ht="18" customHeight="1">
      <c r="D75" s="465" t="s">
        <v>158</v>
      </c>
      <c r="E75" s="466"/>
      <c r="F75" s="467"/>
      <c r="G75" s="444" t="s">
        <v>177</v>
      </c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6"/>
      <c r="U75" s="393">
        <v>7</v>
      </c>
      <c r="V75" s="433"/>
      <c r="W75" s="409"/>
      <c r="X75" s="392"/>
      <c r="Y75" s="393"/>
      <c r="Z75" s="433"/>
      <c r="AA75" s="409"/>
      <c r="AB75" s="392"/>
      <c r="AC75" s="393">
        <v>6</v>
      </c>
      <c r="AD75" s="392"/>
      <c r="AE75" s="393">
        <f t="shared" si="2"/>
        <v>180</v>
      </c>
      <c r="AF75" s="390"/>
      <c r="AG75" s="412">
        <f t="shared" si="3"/>
        <v>72</v>
      </c>
      <c r="AH75" s="433"/>
      <c r="AI75" s="409">
        <v>36</v>
      </c>
      <c r="AJ75" s="433"/>
      <c r="AK75" s="412">
        <v>36</v>
      </c>
      <c r="AL75" s="433"/>
      <c r="AM75" s="409"/>
      <c r="AN75" s="392"/>
      <c r="AO75" s="393">
        <f t="shared" si="4"/>
        <v>108</v>
      </c>
      <c r="AP75" s="392"/>
      <c r="AQ75" s="432"/>
      <c r="AR75" s="433"/>
      <c r="AS75" s="409"/>
      <c r="AT75" s="392"/>
      <c r="AU75" s="432"/>
      <c r="AV75" s="433"/>
      <c r="AW75" s="409"/>
      <c r="AX75" s="392"/>
      <c r="AY75" s="432"/>
      <c r="AZ75" s="433"/>
      <c r="BA75" s="409"/>
      <c r="BB75" s="392"/>
      <c r="BC75" s="432">
        <v>4</v>
      </c>
      <c r="BD75" s="433"/>
      <c r="BE75" s="409"/>
      <c r="BF75" s="392"/>
      <c r="BH75" s="2"/>
      <c r="BI75" s="2"/>
      <c r="BJ75" s="2"/>
    </row>
    <row r="76" spans="4:62" s="1" customFormat="1" ht="18" customHeight="1">
      <c r="D76" s="465" t="s">
        <v>159</v>
      </c>
      <c r="E76" s="466"/>
      <c r="F76" s="467"/>
      <c r="G76" s="444" t="s">
        <v>178</v>
      </c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6"/>
      <c r="U76" s="393">
        <v>8</v>
      </c>
      <c r="V76" s="433"/>
      <c r="W76" s="409" t="s">
        <v>180</v>
      </c>
      <c r="X76" s="392"/>
      <c r="Y76" s="393"/>
      <c r="Z76" s="433"/>
      <c r="AA76" s="409"/>
      <c r="AB76" s="392"/>
      <c r="AC76" s="393">
        <v>10</v>
      </c>
      <c r="AD76" s="392"/>
      <c r="AE76" s="393">
        <f t="shared" si="2"/>
        <v>300</v>
      </c>
      <c r="AF76" s="390"/>
      <c r="AG76" s="412">
        <f t="shared" si="3"/>
        <v>130</v>
      </c>
      <c r="AH76" s="433"/>
      <c r="AI76" s="409"/>
      <c r="AJ76" s="433"/>
      <c r="AK76" s="412">
        <f>36+36+36+22</f>
        <v>130</v>
      </c>
      <c r="AL76" s="433"/>
      <c r="AM76" s="409"/>
      <c r="AN76" s="392"/>
      <c r="AO76" s="393">
        <f t="shared" si="4"/>
        <v>170</v>
      </c>
      <c r="AP76" s="392"/>
      <c r="AQ76" s="432"/>
      <c r="AR76" s="433"/>
      <c r="AS76" s="409"/>
      <c r="AT76" s="392"/>
      <c r="AU76" s="432"/>
      <c r="AV76" s="433"/>
      <c r="AW76" s="409"/>
      <c r="AX76" s="392"/>
      <c r="AY76" s="432">
        <v>2</v>
      </c>
      <c r="AZ76" s="433"/>
      <c r="BA76" s="409">
        <v>2</v>
      </c>
      <c r="BB76" s="392"/>
      <c r="BC76" s="432">
        <v>2</v>
      </c>
      <c r="BD76" s="433"/>
      <c r="BE76" s="409">
        <v>2</v>
      </c>
      <c r="BF76" s="392"/>
      <c r="BH76" s="2"/>
      <c r="BI76" s="2"/>
      <c r="BJ76" s="2"/>
    </row>
    <row r="77" spans="4:62" s="1" customFormat="1" ht="18" customHeight="1">
      <c r="D77" s="465" t="s">
        <v>160</v>
      </c>
      <c r="E77" s="466"/>
      <c r="F77" s="467"/>
      <c r="G77" s="444" t="s">
        <v>124</v>
      </c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6"/>
      <c r="U77" s="393"/>
      <c r="V77" s="433"/>
      <c r="W77" s="409" t="s">
        <v>179</v>
      </c>
      <c r="X77" s="392"/>
      <c r="Y77" s="393"/>
      <c r="Z77" s="433"/>
      <c r="AA77" s="409"/>
      <c r="AB77" s="392"/>
      <c r="AC77" s="453">
        <v>4.5</v>
      </c>
      <c r="AD77" s="455"/>
      <c r="AE77" s="393">
        <f t="shared" si="2"/>
        <v>135</v>
      </c>
      <c r="AF77" s="390"/>
      <c r="AG77" s="412"/>
      <c r="AH77" s="433"/>
      <c r="AI77" s="454"/>
      <c r="AJ77" s="451"/>
      <c r="AK77" s="412"/>
      <c r="AL77" s="433"/>
      <c r="AM77" s="409"/>
      <c r="AN77" s="392"/>
      <c r="AO77" s="393">
        <f t="shared" si="4"/>
        <v>135</v>
      </c>
      <c r="AP77" s="392"/>
      <c r="AQ77" s="432"/>
      <c r="AR77" s="433"/>
      <c r="AS77" s="409"/>
      <c r="AT77" s="392"/>
      <c r="AU77" s="432"/>
      <c r="AV77" s="433"/>
      <c r="AW77" s="409"/>
      <c r="AX77" s="392"/>
      <c r="AY77" s="432"/>
      <c r="AZ77" s="433"/>
      <c r="BA77" s="638" t="s">
        <v>113</v>
      </c>
      <c r="BB77" s="639"/>
      <c r="BC77" s="432"/>
      <c r="BD77" s="433"/>
      <c r="BE77" s="409"/>
      <c r="BF77" s="392"/>
      <c r="BH77" s="2"/>
      <c r="BI77" s="2"/>
      <c r="BJ77" s="2"/>
    </row>
    <row r="78" spans="4:62" s="1" customFormat="1" ht="18" customHeight="1" thickBot="1">
      <c r="D78" s="587" t="s">
        <v>161</v>
      </c>
      <c r="E78" s="588"/>
      <c r="F78" s="589"/>
      <c r="G78" s="587" t="s">
        <v>111</v>
      </c>
      <c r="H78" s="588"/>
      <c r="I78" s="588"/>
      <c r="J78" s="588"/>
      <c r="K78" s="588"/>
      <c r="L78" s="588"/>
      <c r="M78" s="588"/>
      <c r="N78" s="588"/>
      <c r="O78" s="588"/>
      <c r="P78" s="588"/>
      <c r="Q78" s="588"/>
      <c r="R78" s="588"/>
      <c r="S78" s="588"/>
      <c r="T78" s="589"/>
      <c r="U78" s="825"/>
      <c r="V78" s="805"/>
      <c r="W78" s="409" t="s">
        <v>181</v>
      </c>
      <c r="X78" s="392"/>
      <c r="Y78" s="393"/>
      <c r="Z78" s="433"/>
      <c r="AA78" s="409"/>
      <c r="AB78" s="392"/>
      <c r="AC78" s="393">
        <v>6</v>
      </c>
      <c r="AD78" s="392"/>
      <c r="AE78" s="393">
        <f t="shared" si="2"/>
        <v>180</v>
      </c>
      <c r="AF78" s="390"/>
      <c r="AG78" s="412"/>
      <c r="AH78" s="433"/>
      <c r="AI78" s="409"/>
      <c r="AJ78" s="433"/>
      <c r="AK78" s="412"/>
      <c r="AL78" s="433"/>
      <c r="AM78" s="409"/>
      <c r="AN78" s="392"/>
      <c r="AO78" s="393">
        <f t="shared" si="4"/>
        <v>180</v>
      </c>
      <c r="AP78" s="392"/>
      <c r="AQ78" s="804"/>
      <c r="AR78" s="805"/>
      <c r="AS78" s="802"/>
      <c r="AT78" s="803"/>
      <c r="AU78" s="804"/>
      <c r="AV78" s="805"/>
      <c r="AW78" s="802"/>
      <c r="AX78" s="803"/>
      <c r="AY78" s="804"/>
      <c r="AZ78" s="805"/>
      <c r="BA78" s="802"/>
      <c r="BB78" s="803"/>
      <c r="BC78" s="804"/>
      <c r="BD78" s="805"/>
      <c r="BE78" s="567" t="s">
        <v>113</v>
      </c>
      <c r="BF78" s="568"/>
      <c r="BH78" s="2"/>
      <c r="BI78" s="2"/>
      <c r="BJ78" s="2"/>
    </row>
    <row r="79" spans="4:62" s="14" customFormat="1" ht="18" customHeight="1" thickBot="1" thickTop="1">
      <c r="D79" s="811" t="s">
        <v>315</v>
      </c>
      <c r="E79" s="546"/>
      <c r="F79" s="546"/>
      <c r="G79" s="546"/>
      <c r="H79" s="546"/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01">
        <v>17</v>
      </c>
      <c r="V79" s="502"/>
      <c r="W79" s="502">
        <v>6</v>
      </c>
      <c r="X79" s="459"/>
      <c r="Y79" s="501"/>
      <c r="Z79" s="502"/>
      <c r="AA79" s="502">
        <v>4</v>
      </c>
      <c r="AB79" s="459"/>
      <c r="AC79" s="501">
        <f>SUM(AC58:AD78)</f>
        <v>102.5</v>
      </c>
      <c r="AD79" s="459"/>
      <c r="AE79" s="501">
        <f>SUM(AE58:AF78)</f>
        <v>3075</v>
      </c>
      <c r="AF79" s="556"/>
      <c r="AG79" s="540">
        <f>SUM(AG58:AH78)</f>
        <v>1308</v>
      </c>
      <c r="AH79" s="502"/>
      <c r="AI79" s="502">
        <f>SUM(AI58:AJ78)</f>
        <v>620</v>
      </c>
      <c r="AJ79" s="556"/>
      <c r="AK79" s="540">
        <f>SUM(AK58:AL78)</f>
        <v>688</v>
      </c>
      <c r="AL79" s="502"/>
      <c r="AM79" s="502">
        <f>SUM(AM58:AN78)</f>
        <v>0</v>
      </c>
      <c r="AN79" s="459"/>
      <c r="AO79" s="501">
        <f>SUM(AO58:AP78)</f>
        <v>1767</v>
      </c>
      <c r="AP79" s="459"/>
      <c r="AQ79" s="501">
        <f>SUM(AQ58:AR78)</f>
        <v>4</v>
      </c>
      <c r="AR79" s="502"/>
      <c r="AS79" s="458">
        <f>SUM(AS58:AT78)</f>
        <v>3</v>
      </c>
      <c r="AT79" s="459"/>
      <c r="AU79" s="501">
        <f>SUM(AU58:AV78)</f>
        <v>4</v>
      </c>
      <c r="AV79" s="502"/>
      <c r="AW79" s="458">
        <f>SUM(AW58:AX78)</f>
        <v>12</v>
      </c>
      <c r="AX79" s="459"/>
      <c r="AY79" s="501">
        <f>SUM(AY58:AZ78)</f>
        <v>20</v>
      </c>
      <c r="AZ79" s="502"/>
      <c r="BA79" s="458">
        <f>SUM(BA58:BB78)</f>
        <v>15.5</v>
      </c>
      <c r="BB79" s="459"/>
      <c r="BC79" s="501">
        <f>SUM(BC58:BD78)</f>
        <v>14</v>
      </c>
      <c r="BD79" s="502"/>
      <c r="BE79" s="458">
        <f>SUM(BE58:BF78)</f>
        <v>2</v>
      </c>
      <c r="BF79" s="459"/>
      <c r="BH79" s="2"/>
      <c r="BI79" s="97"/>
      <c r="BJ79" s="97"/>
    </row>
    <row r="80" spans="4:62" s="14" customFormat="1" ht="24.75" customHeight="1" thickBot="1" thickTop="1">
      <c r="D80" s="922" t="s">
        <v>320</v>
      </c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4"/>
      <c r="U80" s="501">
        <f>U79+U56</f>
        <v>26</v>
      </c>
      <c r="V80" s="502"/>
      <c r="W80" s="501">
        <f>W79+W56</f>
        <v>8</v>
      </c>
      <c r="X80" s="502"/>
      <c r="Y80" s="501">
        <f>Y79+Y56</f>
        <v>0</v>
      </c>
      <c r="Z80" s="502"/>
      <c r="AA80" s="501">
        <f>AA79+AA56</f>
        <v>5</v>
      </c>
      <c r="AB80" s="502"/>
      <c r="AC80" s="501">
        <f>AC79+AC56</f>
        <v>147.5</v>
      </c>
      <c r="AD80" s="502"/>
      <c r="AE80" s="501">
        <f>AE79+AE56</f>
        <v>4425</v>
      </c>
      <c r="AF80" s="502"/>
      <c r="AG80" s="501">
        <f>AG79+AG56</f>
        <v>2064</v>
      </c>
      <c r="AH80" s="502"/>
      <c r="AI80" s="501">
        <f>AI79+AI56</f>
        <v>962</v>
      </c>
      <c r="AJ80" s="502"/>
      <c r="AK80" s="501">
        <f>AK79+AK56</f>
        <v>1102</v>
      </c>
      <c r="AL80" s="502"/>
      <c r="AM80" s="501">
        <f>AM79+AM56</f>
        <v>0</v>
      </c>
      <c r="AN80" s="502"/>
      <c r="AO80" s="501">
        <f>AO79+AO56</f>
        <v>2361</v>
      </c>
      <c r="AP80" s="502"/>
      <c r="AQ80" s="501">
        <f>AQ79+AQ56</f>
        <v>20</v>
      </c>
      <c r="AR80" s="502"/>
      <c r="AS80" s="501">
        <f>AS79+AS56</f>
        <v>14</v>
      </c>
      <c r="AT80" s="502"/>
      <c r="AU80" s="501">
        <f>AU79+AU56</f>
        <v>16</v>
      </c>
      <c r="AV80" s="502"/>
      <c r="AW80" s="501">
        <f>AW79+AW56</f>
        <v>15</v>
      </c>
      <c r="AX80" s="502"/>
      <c r="AY80" s="501">
        <f>AY79+AY56</f>
        <v>20</v>
      </c>
      <c r="AZ80" s="502"/>
      <c r="BA80" s="501">
        <f>BA79+BA56</f>
        <v>15.5</v>
      </c>
      <c r="BB80" s="502"/>
      <c r="BC80" s="501">
        <f>BC79+BC56</f>
        <v>14</v>
      </c>
      <c r="BD80" s="502"/>
      <c r="BE80" s="501">
        <f>BE79+BE56</f>
        <v>2</v>
      </c>
      <c r="BF80" s="459"/>
      <c r="BH80" s="2"/>
      <c r="BI80" s="97"/>
      <c r="BJ80" s="97"/>
    </row>
    <row r="81" spans="4:62" s="1" customFormat="1" ht="18" customHeight="1" thickBot="1" thickTop="1">
      <c r="D81" s="808" t="s">
        <v>273</v>
      </c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  <c r="Y81" s="809"/>
      <c r="Z81" s="809"/>
      <c r="AA81" s="809"/>
      <c r="AB81" s="809"/>
      <c r="AC81" s="809"/>
      <c r="AD81" s="809"/>
      <c r="AE81" s="809"/>
      <c r="AF81" s="809"/>
      <c r="AG81" s="809"/>
      <c r="AH81" s="809"/>
      <c r="AI81" s="809"/>
      <c r="AJ81" s="809"/>
      <c r="AK81" s="809"/>
      <c r="AL81" s="809"/>
      <c r="AM81" s="809"/>
      <c r="AN81" s="809"/>
      <c r="AO81" s="809"/>
      <c r="AP81" s="809"/>
      <c r="AQ81" s="809"/>
      <c r="AR81" s="809"/>
      <c r="AS81" s="809"/>
      <c r="AT81" s="809"/>
      <c r="AU81" s="809"/>
      <c r="AV81" s="809"/>
      <c r="AW81" s="809"/>
      <c r="AX81" s="809"/>
      <c r="AY81" s="809"/>
      <c r="AZ81" s="809"/>
      <c r="BA81" s="809"/>
      <c r="BB81" s="809"/>
      <c r="BC81" s="809"/>
      <c r="BD81" s="809"/>
      <c r="BE81" s="809"/>
      <c r="BF81" s="810"/>
      <c r="BH81" s="2"/>
      <c r="BI81" s="2"/>
      <c r="BJ81" s="2"/>
    </row>
    <row r="82" spans="4:64" s="1" customFormat="1" ht="18" customHeight="1" thickBot="1" thickTop="1">
      <c r="D82" s="545" t="s">
        <v>274</v>
      </c>
      <c r="E82" s="546"/>
      <c r="F82" s="546"/>
      <c r="G82" s="546"/>
      <c r="H82" s="546"/>
      <c r="I82" s="546"/>
      <c r="J82" s="546"/>
      <c r="K82" s="546"/>
      <c r="L82" s="546"/>
      <c r="M82" s="546"/>
      <c r="N82" s="546"/>
      <c r="O82" s="546"/>
      <c r="P82" s="546"/>
      <c r="Q82" s="546"/>
      <c r="R82" s="546"/>
      <c r="S82" s="546"/>
      <c r="T82" s="546"/>
      <c r="U82" s="546"/>
      <c r="V82" s="546"/>
      <c r="W82" s="546"/>
      <c r="X82" s="546"/>
      <c r="Y82" s="546"/>
      <c r="Z82" s="546"/>
      <c r="AA82" s="546"/>
      <c r="AB82" s="546"/>
      <c r="AC82" s="546"/>
      <c r="AD82" s="546"/>
      <c r="AE82" s="546"/>
      <c r="AF82" s="546"/>
      <c r="AG82" s="546"/>
      <c r="AH82" s="546"/>
      <c r="AI82" s="546"/>
      <c r="AJ82" s="546"/>
      <c r="AK82" s="546"/>
      <c r="AL82" s="546"/>
      <c r="AM82" s="546"/>
      <c r="AN82" s="546"/>
      <c r="AO82" s="546"/>
      <c r="AP82" s="546"/>
      <c r="AQ82" s="546"/>
      <c r="AR82" s="546"/>
      <c r="AS82" s="546"/>
      <c r="AT82" s="546"/>
      <c r="AU82" s="546"/>
      <c r="AV82" s="546"/>
      <c r="AW82" s="546"/>
      <c r="AX82" s="546"/>
      <c r="AY82" s="546"/>
      <c r="AZ82" s="546"/>
      <c r="BA82" s="546"/>
      <c r="BB82" s="546"/>
      <c r="BC82" s="546"/>
      <c r="BD82" s="546"/>
      <c r="BE82" s="546"/>
      <c r="BF82" s="547"/>
      <c r="BH82" s="2"/>
      <c r="BI82" s="2"/>
      <c r="BJ82" s="2"/>
      <c r="BL82" s="215"/>
    </row>
    <row r="83" spans="4:64" s="1" customFormat="1" ht="18" customHeight="1" thickBot="1" thickTop="1">
      <c r="D83" s="520" t="s">
        <v>275</v>
      </c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  <c r="AH83" s="521"/>
      <c r="AI83" s="521"/>
      <c r="AJ83" s="521"/>
      <c r="AK83" s="521"/>
      <c r="AL83" s="521"/>
      <c r="AM83" s="521"/>
      <c r="AN83" s="521"/>
      <c r="AO83" s="521"/>
      <c r="AP83" s="521"/>
      <c r="AQ83" s="521"/>
      <c r="AR83" s="521"/>
      <c r="AS83" s="521"/>
      <c r="AT83" s="521"/>
      <c r="AU83" s="521"/>
      <c r="AV83" s="521"/>
      <c r="AW83" s="521"/>
      <c r="AX83" s="521"/>
      <c r="AY83" s="521"/>
      <c r="AZ83" s="521"/>
      <c r="BA83" s="521"/>
      <c r="BB83" s="521"/>
      <c r="BC83" s="521"/>
      <c r="BD83" s="521"/>
      <c r="BE83" s="521"/>
      <c r="BF83" s="522"/>
      <c r="BH83" s="2"/>
      <c r="BI83" s="2"/>
      <c r="BJ83" s="2"/>
      <c r="BL83" s="215"/>
    </row>
    <row r="84" spans="4:62" s="1" customFormat="1" ht="18" customHeight="1" thickTop="1">
      <c r="D84" s="682" t="s">
        <v>282</v>
      </c>
      <c r="E84" s="683"/>
      <c r="F84" s="684"/>
      <c r="G84" s="815" t="s">
        <v>129</v>
      </c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6"/>
      <c r="V84" s="519"/>
      <c r="W84" s="519" t="s">
        <v>277</v>
      </c>
      <c r="X84" s="557"/>
      <c r="Y84" s="835"/>
      <c r="Z84" s="836"/>
      <c r="AA84" s="836"/>
      <c r="AB84" s="910"/>
      <c r="AC84" s="816">
        <v>3</v>
      </c>
      <c r="AD84" s="557"/>
      <c r="AE84" s="816">
        <f>AC84*30</f>
        <v>90</v>
      </c>
      <c r="AF84" s="812"/>
      <c r="AG84" s="837">
        <f>AI84+AK84</f>
        <v>54</v>
      </c>
      <c r="AH84" s="519"/>
      <c r="AI84" s="519">
        <v>36</v>
      </c>
      <c r="AJ84" s="812"/>
      <c r="AK84" s="837">
        <v>18</v>
      </c>
      <c r="AL84" s="519"/>
      <c r="AM84" s="519"/>
      <c r="AN84" s="812"/>
      <c r="AO84" s="837">
        <f>AE84-AG84</f>
        <v>36</v>
      </c>
      <c r="AP84" s="557"/>
      <c r="AQ84" s="518"/>
      <c r="AR84" s="519"/>
      <c r="AS84" s="518"/>
      <c r="AT84" s="557"/>
      <c r="AU84" s="518"/>
      <c r="AV84" s="519"/>
      <c r="AW84" s="518">
        <v>3</v>
      </c>
      <c r="AX84" s="557"/>
      <c r="AY84" s="518"/>
      <c r="AZ84" s="519"/>
      <c r="BA84" s="518"/>
      <c r="BB84" s="557"/>
      <c r="BC84" s="518"/>
      <c r="BD84" s="519"/>
      <c r="BE84" s="518"/>
      <c r="BF84" s="557"/>
      <c r="BH84" s="2"/>
      <c r="BI84" s="2"/>
      <c r="BJ84" s="2"/>
    </row>
    <row r="85" spans="4:62" s="1" customFormat="1" ht="18" customHeight="1">
      <c r="D85" s="911" t="s">
        <v>283</v>
      </c>
      <c r="E85" s="912"/>
      <c r="F85" s="913"/>
      <c r="G85" s="815" t="s">
        <v>332</v>
      </c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6"/>
      <c r="V85" s="519"/>
      <c r="W85" s="519" t="s">
        <v>278</v>
      </c>
      <c r="X85" s="557"/>
      <c r="Y85" s="835"/>
      <c r="Z85" s="836"/>
      <c r="AA85" s="836"/>
      <c r="AB85" s="910"/>
      <c r="AC85" s="816">
        <v>3</v>
      </c>
      <c r="AD85" s="557"/>
      <c r="AE85" s="816">
        <f>AC85*30</f>
        <v>90</v>
      </c>
      <c r="AF85" s="812"/>
      <c r="AG85" s="806">
        <f>AI85+AK85</f>
        <v>36</v>
      </c>
      <c r="AH85" s="807"/>
      <c r="AI85" s="519">
        <v>18</v>
      </c>
      <c r="AJ85" s="812"/>
      <c r="AK85" s="837">
        <v>18</v>
      </c>
      <c r="AL85" s="519"/>
      <c r="AM85" s="519"/>
      <c r="AN85" s="812"/>
      <c r="AO85" s="837">
        <f>AE85-AG85</f>
        <v>54</v>
      </c>
      <c r="AP85" s="557"/>
      <c r="AQ85" s="518">
        <v>2</v>
      </c>
      <c r="AR85" s="519"/>
      <c r="AS85" s="518"/>
      <c r="AT85" s="557"/>
      <c r="AU85" s="518"/>
      <c r="AV85" s="519"/>
      <c r="AW85" s="518"/>
      <c r="AX85" s="557"/>
      <c r="AY85" s="518"/>
      <c r="AZ85" s="519"/>
      <c r="BA85" s="518"/>
      <c r="BB85" s="557"/>
      <c r="BC85" s="518"/>
      <c r="BD85" s="519"/>
      <c r="BE85" s="518"/>
      <c r="BF85" s="557"/>
      <c r="BH85" s="2"/>
      <c r="BI85" s="2"/>
      <c r="BJ85" s="2"/>
    </row>
    <row r="86" spans="4:62" s="1" customFormat="1" ht="18" customHeight="1">
      <c r="D86" s="820" t="s">
        <v>284</v>
      </c>
      <c r="E86" s="821"/>
      <c r="F86" s="822"/>
      <c r="G86" s="823" t="s">
        <v>127</v>
      </c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4"/>
      <c r="V86" s="807"/>
      <c r="W86" s="807" t="s">
        <v>278</v>
      </c>
      <c r="X86" s="559"/>
      <c r="Y86" s="914"/>
      <c r="Z86" s="915"/>
      <c r="AA86" s="915"/>
      <c r="AB86" s="916"/>
      <c r="AC86" s="824">
        <v>3</v>
      </c>
      <c r="AD86" s="559"/>
      <c r="AE86" s="824">
        <f>AC86*30</f>
        <v>90</v>
      </c>
      <c r="AF86" s="813"/>
      <c r="AG86" s="806">
        <f>AI86+AK86</f>
        <v>36</v>
      </c>
      <c r="AH86" s="807"/>
      <c r="AI86" s="807">
        <v>18</v>
      </c>
      <c r="AJ86" s="813"/>
      <c r="AK86" s="806">
        <v>18</v>
      </c>
      <c r="AL86" s="807"/>
      <c r="AM86" s="807"/>
      <c r="AN86" s="813"/>
      <c r="AO86" s="806">
        <f>AE86-AG86</f>
        <v>54</v>
      </c>
      <c r="AP86" s="559"/>
      <c r="AQ86" s="558">
        <v>2</v>
      </c>
      <c r="AR86" s="807"/>
      <c r="AS86" s="558"/>
      <c r="AT86" s="559"/>
      <c r="AU86" s="558"/>
      <c r="AV86" s="807"/>
      <c r="AW86" s="558"/>
      <c r="AX86" s="559"/>
      <c r="AY86" s="558"/>
      <c r="AZ86" s="807"/>
      <c r="BA86" s="558"/>
      <c r="BB86" s="559"/>
      <c r="BC86" s="558"/>
      <c r="BD86" s="807"/>
      <c r="BE86" s="558"/>
      <c r="BF86" s="559"/>
      <c r="BH86" s="2"/>
      <c r="BI86" s="2"/>
      <c r="BJ86" s="2"/>
    </row>
    <row r="87" spans="4:62" s="1" customFormat="1" ht="18" customHeight="1">
      <c r="D87" s="820" t="s">
        <v>285</v>
      </c>
      <c r="E87" s="821"/>
      <c r="F87" s="822"/>
      <c r="G87" s="823" t="s">
        <v>276</v>
      </c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4"/>
      <c r="V87" s="807"/>
      <c r="W87" s="807" t="s">
        <v>280</v>
      </c>
      <c r="X87" s="559"/>
      <c r="Y87" s="914"/>
      <c r="Z87" s="915"/>
      <c r="AA87" s="915"/>
      <c r="AB87" s="916"/>
      <c r="AC87" s="824">
        <v>3</v>
      </c>
      <c r="AD87" s="559"/>
      <c r="AE87" s="824">
        <f>AC87*30</f>
        <v>90</v>
      </c>
      <c r="AF87" s="813"/>
      <c r="AG87" s="806">
        <v>36</v>
      </c>
      <c r="AH87" s="807"/>
      <c r="AI87" s="807">
        <v>36</v>
      </c>
      <c r="AJ87" s="813"/>
      <c r="AK87" s="917"/>
      <c r="AL87" s="918"/>
      <c r="AM87" s="807"/>
      <c r="AN87" s="813"/>
      <c r="AO87" s="806">
        <f>AE87-AG87</f>
        <v>54</v>
      </c>
      <c r="AP87" s="559"/>
      <c r="AQ87" s="558"/>
      <c r="AR87" s="807"/>
      <c r="AS87" s="558"/>
      <c r="AT87" s="559"/>
      <c r="AU87" s="558"/>
      <c r="AV87" s="807"/>
      <c r="AW87" s="558"/>
      <c r="AX87" s="559"/>
      <c r="AY87" s="558">
        <v>2</v>
      </c>
      <c r="AZ87" s="807"/>
      <c r="BA87" s="558"/>
      <c r="BB87" s="559"/>
      <c r="BC87" s="558"/>
      <c r="BD87" s="807"/>
      <c r="BE87" s="558"/>
      <c r="BF87" s="559"/>
      <c r="BH87" s="2"/>
      <c r="BI87" s="2"/>
      <c r="BJ87" s="2"/>
    </row>
    <row r="88" spans="4:62" s="1" customFormat="1" ht="18" customHeight="1" thickBot="1">
      <c r="D88" s="919" t="s">
        <v>286</v>
      </c>
      <c r="E88" s="920"/>
      <c r="F88" s="921"/>
      <c r="G88" s="823" t="s">
        <v>128</v>
      </c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4"/>
      <c r="V88" s="807"/>
      <c r="W88" s="807" t="s">
        <v>281</v>
      </c>
      <c r="X88" s="559"/>
      <c r="Y88" s="914"/>
      <c r="Z88" s="915"/>
      <c r="AA88" s="915"/>
      <c r="AB88" s="916"/>
      <c r="AC88" s="824">
        <v>6</v>
      </c>
      <c r="AD88" s="559"/>
      <c r="AE88" s="824">
        <f>AC88*30</f>
        <v>180</v>
      </c>
      <c r="AF88" s="813"/>
      <c r="AG88" s="806">
        <f>AI88+AK88</f>
        <v>144</v>
      </c>
      <c r="AH88" s="807"/>
      <c r="AI88" s="807"/>
      <c r="AJ88" s="813"/>
      <c r="AK88" s="806">
        <v>144</v>
      </c>
      <c r="AL88" s="807"/>
      <c r="AM88" s="807"/>
      <c r="AN88" s="813"/>
      <c r="AO88" s="806">
        <f>AE88-AG88</f>
        <v>36</v>
      </c>
      <c r="AP88" s="559"/>
      <c r="AQ88" s="558">
        <v>2</v>
      </c>
      <c r="AR88" s="807"/>
      <c r="AS88" s="558">
        <v>2</v>
      </c>
      <c r="AT88" s="559"/>
      <c r="AU88" s="558">
        <v>2</v>
      </c>
      <c r="AV88" s="807"/>
      <c r="AW88" s="558">
        <v>2</v>
      </c>
      <c r="AX88" s="559"/>
      <c r="AY88" s="558"/>
      <c r="AZ88" s="807"/>
      <c r="BA88" s="558"/>
      <c r="BB88" s="559"/>
      <c r="BC88" s="558"/>
      <c r="BD88" s="807"/>
      <c r="BE88" s="558"/>
      <c r="BF88" s="559"/>
      <c r="BH88" s="2"/>
      <c r="BI88" s="2"/>
      <c r="BJ88" s="2"/>
    </row>
    <row r="89" spans="4:62" s="14" customFormat="1" ht="18" customHeight="1" thickBot="1" thickTop="1">
      <c r="D89" s="811" t="s">
        <v>315</v>
      </c>
      <c r="E89" s="546"/>
      <c r="F89" s="546"/>
      <c r="G89" s="546"/>
      <c r="H89" s="546"/>
      <c r="I89" s="546"/>
      <c r="J89" s="546"/>
      <c r="K89" s="546"/>
      <c r="L89" s="546"/>
      <c r="M89" s="546"/>
      <c r="N89" s="546"/>
      <c r="O89" s="546"/>
      <c r="P89" s="546"/>
      <c r="Q89" s="546"/>
      <c r="R89" s="546"/>
      <c r="S89" s="546"/>
      <c r="T89" s="546"/>
      <c r="U89" s="501"/>
      <c r="V89" s="502"/>
      <c r="W89" s="502">
        <v>6</v>
      </c>
      <c r="X89" s="459"/>
      <c r="Y89" s="501"/>
      <c r="Z89" s="502"/>
      <c r="AA89" s="502"/>
      <c r="AB89" s="459"/>
      <c r="AC89" s="501">
        <f>SUM(AC84:AD88)</f>
        <v>18</v>
      </c>
      <c r="AD89" s="459"/>
      <c r="AE89" s="501">
        <f>SUM(AE84:AF88)</f>
        <v>540</v>
      </c>
      <c r="AF89" s="459"/>
      <c r="AG89" s="501">
        <f>SUM(AG84:AH88)</f>
        <v>306</v>
      </c>
      <c r="AH89" s="459"/>
      <c r="AI89" s="501">
        <f>SUM(AI84:AJ88)</f>
        <v>108</v>
      </c>
      <c r="AJ89" s="459"/>
      <c r="AK89" s="501">
        <f>SUM(AK84:AL88)</f>
        <v>198</v>
      </c>
      <c r="AL89" s="459"/>
      <c r="AM89" s="501">
        <f>SUM(AM84:AN88)</f>
        <v>0</v>
      </c>
      <c r="AN89" s="459"/>
      <c r="AO89" s="501">
        <f aca="true" t="shared" si="5" ref="AO89:BE89">SUM(AO84:AP88)</f>
        <v>234</v>
      </c>
      <c r="AP89" s="459"/>
      <c r="AQ89" s="501">
        <f t="shared" si="5"/>
        <v>6</v>
      </c>
      <c r="AR89" s="459"/>
      <c r="AS89" s="501">
        <f t="shared" si="5"/>
        <v>2</v>
      </c>
      <c r="AT89" s="459"/>
      <c r="AU89" s="501">
        <f t="shared" si="5"/>
        <v>2</v>
      </c>
      <c r="AV89" s="459"/>
      <c r="AW89" s="501">
        <f t="shared" si="5"/>
        <v>5</v>
      </c>
      <c r="AX89" s="459"/>
      <c r="AY89" s="501">
        <f t="shared" si="5"/>
        <v>2</v>
      </c>
      <c r="AZ89" s="459"/>
      <c r="BA89" s="501">
        <f t="shared" si="5"/>
        <v>0</v>
      </c>
      <c r="BB89" s="459"/>
      <c r="BC89" s="501">
        <f t="shared" si="5"/>
        <v>0</v>
      </c>
      <c r="BD89" s="459"/>
      <c r="BE89" s="501">
        <f t="shared" si="5"/>
        <v>0</v>
      </c>
      <c r="BF89" s="459"/>
      <c r="BH89" s="97"/>
      <c r="BI89" s="97"/>
      <c r="BJ89" s="97"/>
    </row>
    <row r="90" spans="4:62" s="1" customFormat="1" ht="18" customHeight="1" thickBot="1" thickTop="1">
      <c r="D90" s="545" t="s">
        <v>261</v>
      </c>
      <c r="E90" s="546"/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46"/>
      <c r="Y90" s="546"/>
      <c r="Z90" s="546"/>
      <c r="AA90" s="546"/>
      <c r="AB90" s="546"/>
      <c r="AC90" s="546"/>
      <c r="AD90" s="546"/>
      <c r="AE90" s="546"/>
      <c r="AF90" s="546"/>
      <c r="AG90" s="546"/>
      <c r="AH90" s="546"/>
      <c r="AI90" s="546"/>
      <c r="AJ90" s="546"/>
      <c r="AK90" s="546"/>
      <c r="AL90" s="546"/>
      <c r="AM90" s="546"/>
      <c r="AN90" s="546"/>
      <c r="AO90" s="546"/>
      <c r="AP90" s="546"/>
      <c r="AQ90" s="546"/>
      <c r="AR90" s="546"/>
      <c r="AS90" s="546"/>
      <c r="AT90" s="546"/>
      <c r="AU90" s="546"/>
      <c r="AV90" s="546"/>
      <c r="AW90" s="546"/>
      <c r="AX90" s="546"/>
      <c r="AY90" s="546"/>
      <c r="AZ90" s="546"/>
      <c r="BA90" s="546"/>
      <c r="BB90" s="546"/>
      <c r="BC90" s="546"/>
      <c r="BD90" s="546"/>
      <c r="BE90" s="546"/>
      <c r="BF90" s="547"/>
      <c r="BH90" s="2"/>
      <c r="BI90" s="2"/>
      <c r="BJ90" s="2"/>
    </row>
    <row r="91" spans="4:64" s="1" customFormat="1" ht="18" customHeight="1" thickBot="1" thickTop="1">
      <c r="D91" s="520" t="s">
        <v>275</v>
      </c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521"/>
      <c r="Z91" s="521"/>
      <c r="AA91" s="521"/>
      <c r="AB91" s="521"/>
      <c r="AC91" s="521"/>
      <c r="AD91" s="521"/>
      <c r="AE91" s="521"/>
      <c r="AF91" s="521"/>
      <c r="AG91" s="521"/>
      <c r="AH91" s="521"/>
      <c r="AI91" s="521"/>
      <c r="AJ91" s="521"/>
      <c r="AK91" s="521"/>
      <c r="AL91" s="521"/>
      <c r="AM91" s="521"/>
      <c r="AN91" s="521"/>
      <c r="AO91" s="521"/>
      <c r="AP91" s="521"/>
      <c r="AQ91" s="521"/>
      <c r="AR91" s="521"/>
      <c r="AS91" s="521"/>
      <c r="AT91" s="521"/>
      <c r="AU91" s="521"/>
      <c r="AV91" s="521"/>
      <c r="AW91" s="521"/>
      <c r="AX91" s="521"/>
      <c r="AY91" s="521"/>
      <c r="AZ91" s="521"/>
      <c r="BA91" s="521"/>
      <c r="BB91" s="521"/>
      <c r="BC91" s="521"/>
      <c r="BD91" s="521"/>
      <c r="BE91" s="521"/>
      <c r="BF91" s="522"/>
      <c r="BH91" s="2"/>
      <c r="BI91" s="2"/>
      <c r="BJ91" s="2"/>
      <c r="BL91" s="215"/>
    </row>
    <row r="92" spans="4:62" s="1" customFormat="1" ht="18" customHeight="1" thickTop="1">
      <c r="D92" s="817" t="s">
        <v>200</v>
      </c>
      <c r="E92" s="818"/>
      <c r="F92" s="819"/>
      <c r="G92" s="814" t="s">
        <v>290</v>
      </c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393"/>
      <c r="V92" s="433"/>
      <c r="W92" s="409">
        <v>5</v>
      </c>
      <c r="X92" s="392"/>
      <c r="Y92" s="393"/>
      <c r="Z92" s="433"/>
      <c r="AA92" s="409"/>
      <c r="AB92" s="392"/>
      <c r="AC92" s="393">
        <v>2</v>
      </c>
      <c r="AD92" s="392"/>
      <c r="AE92" s="393">
        <f>AC92*30</f>
        <v>60</v>
      </c>
      <c r="AF92" s="390"/>
      <c r="AG92" s="412">
        <f>AI92+AK92+AM92</f>
        <v>36</v>
      </c>
      <c r="AH92" s="433"/>
      <c r="AI92" s="409">
        <v>36</v>
      </c>
      <c r="AJ92" s="433"/>
      <c r="AK92" s="412"/>
      <c r="AL92" s="433"/>
      <c r="AM92" s="409"/>
      <c r="AN92" s="432"/>
      <c r="AO92" s="393">
        <f>AE92-AG92</f>
        <v>24</v>
      </c>
      <c r="AP92" s="392"/>
      <c r="AQ92" s="393"/>
      <c r="AR92" s="433"/>
      <c r="AS92" s="409"/>
      <c r="AT92" s="392"/>
      <c r="AU92" s="432"/>
      <c r="AV92" s="433"/>
      <c r="AW92" s="409"/>
      <c r="AX92" s="392"/>
      <c r="AY92" s="432">
        <v>2</v>
      </c>
      <c r="AZ92" s="433"/>
      <c r="BA92" s="409"/>
      <c r="BB92" s="392"/>
      <c r="BC92" s="432"/>
      <c r="BD92" s="433"/>
      <c r="BE92" s="409"/>
      <c r="BF92" s="392"/>
      <c r="BH92" s="2"/>
      <c r="BI92" s="2"/>
      <c r="BJ92" s="2"/>
    </row>
    <row r="93" spans="4:62" s="1" customFormat="1" ht="18" customHeight="1">
      <c r="D93" s="444" t="s">
        <v>201</v>
      </c>
      <c r="E93" s="445"/>
      <c r="F93" s="446"/>
      <c r="G93" s="814" t="s">
        <v>289</v>
      </c>
      <c r="H93" s="814"/>
      <c r="I93" s="814"/>
      <c r="J93" s="814"/>
      <c r="K93" s="814"/>
      <c r="L93" s="814"/>
      <c r="M93" s="814"/>
      <c r="N93" s="814"/>
      <c r="O93" s="814"/>
      <c r="P93" s="814"/>
      <c r="Q93" s="814"/>
      <c r="R93" s="814"/>
      <c r="S93" s="814"/>
      <c r="T93" s="814"/>
      <c r="U93" s="393"/>
      <c r="V93" s="433"/>
      <c r="W93" s="409">
        <v>6</v>
      </c>
      <c r="X93" s="392"/>
      <c r="Y93" s="393"/>
      <c r="Z93" s="433"/>
      <c r="AA93" s="409"/>
      <c r="AB93" s="392"/>
      <c r="AC93" s="536">
        <v>2</v>
      </c>
      <c r="AD93" s="463"/>
      <c r="AE93" s="393">
        <f>AC93*30</f>
        <v>60</v>
      </c>
      <c r="AF93" s="390"/>
      <c r="AG93" s="412">
        <f>AI93+AK93+AM93</f>
        <v>36</v>
      </c>
      <c r="AH93" s="433"/>
      <c r="AI93" s="409">
        <v>36</v>
      </c>
      <c r="AJ93" s="433"/>
      <c r="AK93" s="412"/>
      <c r="AL93" s="433"/>
      <c r="AM93" s="409"/>
      <c r="AN93" s="432"/>
      <c r="AO93" s="393">
        <f>AE93-AG93</f>
        <v>24</v>
      </c>
      <c r="AP93" s="392"/>
      <c r="AQ93" s="536"/>
      <c r="AR93" s="461"/>
      <c r="AS93" s="462"/>
      <c r="AT93" s="463"/>
      <c r="AU93" s="460"/>
      <c r="AV93" s="461"/>
      <c r="AW93" s="462"/>
      <c r="AX93" s="463"/>
      <c r="AY93" s="460"/>
      <c r="AZ93" s="461"/>
      <c r="BA93" s="409">
        <v>2</v>
      </c>
      <c r="BB93" s="392"/>
      <c r="BC93" s="460"/>
      <c r="BD93" s="461"/>
      <c r="BE93" s="462"/>
      <c r="BF93" s="463"/>
      <c r="BH93" s="2"/>
      <c r="BI93" s="2"/>
      <c r="BJ93" s="2"/>
    </row>
    <row r="94" spans="4:62" s="1" customFormat="1" ht="18" customHeight="1">
      <c r="D94" s="444" t="s">
        <v>202</v>
      </c>
      <c r="E94" s="445"/>
      <c r="F94" s="446"/>
      <c r="G94" s="814" t="s">
        <v>288</v>
      </c>
      <c r="H94" s="814"/>
      <c r="I94" s="814"/>
      <c r="J94" s="814"/>
      <c r="K94" s="814"/>
      <c r="L94" s="814"/>
      <c r="M94" s="814"/>
      <c r="N94" s="814"/>
      <c r="O94" s="814"/>
      <c r="P94" s="814"/>
      <c r="Q94" s="814"/>
      <c r="R94" s="814"/>
      <c r="S94" s="814"/>
      <c r="T94" s="814"/>
      <c r="U94" s="393"/>
      <c r="V94" s="433"/>
      <c r="W94" s="409">
        <v>7</v>
      </c>
      <c r="X94" s="392"/>
      <c r="Y94" s="393"/>
      <c r="Z94" s="433"/>
      <c r="AA94" s="409"/>
      <c r="AB94" s="392"/>
      <c r="AC94" s="393">
        <v>2</v>
      </c>
      <c r="AD94" s="392"/>
      <c r="AE94" s="393">
        <f>AC94*30</f>
        <v>60</v>
      </c>
      <c r="AF94" s="390"/>
      <c r="AG94" s="412">
        <f>AI94+AK94+AM94</f>
        <v>36</v>
      </c>
      <c r="AH94" s="433"/>
      <c r="AI94" s="409">
        <v>36</v>
      </c>
      <c r="AJ94" s="433"/>
      <c r="AK94" s="412"/>
      <c r="AL94" s="433"/>
      <c r="AM94" s="409"/>
      <c r="AN94" s="432"/>
      <c r="AO94" s="393">
        <f>AE94-AG94</f>
        <v>24</v>
      </c>
      <c r="AP94" s="392"/>
      <c r="AQ94" s="393"/>
      <c r="AR94" s="433"/>
      <c r="AS94" s="409"/>
      <c r="AT94" s="392"/>
      <c r="AU94" s="432"/>
      <c r="AV94" s="433"/>
      <c r="AW94" s="409"/>
      <c r="AX94" s="392"/>
      <c r="AY94" s="432"/>
      <c r="AZ94" s="433"/>
      <c r="BA94" s="409"/>
      <c r="BB94" s="392"/>
      <c r="BC94" s="432">
        <v>2</v>
      </c>
      <c r="BD94" s="433"/>
      <c r="BE94" s="409"/>
      <c r="BF94" s="392"/>
      <c r="BH94" s="2"/>
      <c r="BI94" s="2"/>
      <c r="BJ94" s="2"/>
    </row>
    <row r="95" spans="4:62" s="1" customFormat="1" ht="18" customHeight="1">
      <c r="D95" s="444" t="s">
        <v>203</v>
      </c>
      <c r="E95" s="445"/>
      <c r="F95" s="446"/>
      <c r="G95" s="814" t="s">
        <v>287</v>
      </c>
      <c r="H95" s="814"/>
      <c r="I95" s="814"/>
      <c r="J95" s="814"/>
      <c r="K95" s="814"/>
      <c r="L95" s="814"/>
      <c r="M95" s="814"/>
      <c r="N95" s="814"/>
      <c r="O95" s="814"/>
      <c r="P95" s="814"/>
      <c r="Q95" s="814"/>
      <c r="R95" s="814"/>
      <c r="S95" s="814"/>
      <c r="T95" s="814"/>
      <c r="U95" s="393"/>
      <c r="V95" s="433"/>
      <c r="W95" s="454">
        <v>7</v>
      </c>
      <c r="X95" s="455"/>
      <c r="Y95" s="393"/>
      <c r="Z95" s="433"/>
      <c r="AA95" s="409"/>
      <c r="AB95" s="392"/>
      <c r="AC95" s="453">
        <v>2</v>
      </c>
      <c r="AD95" s="455"/>
      <c r="AE95" s="393">
        <f>AC95*30</f>
        <v>60</v>
      </c>
      <c r="AF95" s="390"/>
      <c r="AG95" s="412">
        <f>AI95+AK95+AM95</f>
        <v>36</v>
      </c>
      <c r="AH95" s="433"/>
      <c r="AI95" s="409">
        <v>36</v>
      </c>
      <c r="AJ95" s="433"/>
      <c r="AK95" s="412"/>
      <c r="AL95" s="433"/>
      <c r="AM95" s="409"/>
      <c r="AN95" s="432"/>
      <c r="AO95" s="393">
        <f>AE95-AG95</f>
        <v>24</v>
      </c>
      <c r="AP95" s="392"/>
      <c r="AQ95" s="453"/>
      <c r="AR95" s="451"/>
      <c r="AS95" s="409"/>
      <c r="AT95" s="392"/>
      <c r="AU95" s="474"/>
      <c r="AV95" s="451"/>
      <c r="AW95" s="454"/>
      <c r="AX95" s="455"/>
      <c r="AY95" s="474"/>
      <c r="AZ95" s="451"/>
      <c r="BA95" s="454"/>
      <c r="BB95" s="455"/>
      <c r="BC95" s="432">
        <v>2</v>
      </c>
      <c r="BD95" s="433"/>
      <c r="BE95" s="454"/>
      <c r="BF95" s="455"/>
      <c r="BH95" s="2"/>
      <c r="BI95" s="2"/>
      <c r="BJ95" s="2"/>
    </row>
    <row r="96" spans="4:62" s="1" customFormat="1" ht="18" customHeight="1" thickBot="1">
      <c r="D96" s="444" t="s">
        <v>204</v>
      </c>
      <c r="E96" s="445"/>
      <c r="F96" s="446"/>
      <c r="G96" s="925" t="s">
        <v>207</v>
      </c>
      <c r="H96" s="925"/>
      <c r="I96" s="925"/>
      <c r="J96" s="925"/>
      <c r="K96" s="925"/>
      <c r="L96" s="925"/>
      <c r="M96" s="925"/>
      <c r="N96" s="925"/>
      <c r="O96" s="925"/>
      <c r="P96" s="925"/>
      <c r="Q96" s="925"/>
      <c r="R96" s="925"/>
      <c r="S96" s="925"/>
      <c r="T96" s="925"/>
      <c r="U96" s="536"/>
      <c r="V96" s="461"/>
      <c r="W96" s="409">
        <v>8</v>
      </c>
      <c r="X96" s="392"/>
      <c r="Y96" s="536"/>
      <c r="Z96" s="461"/>
      <c r="AA96" s="462"/>
      <c r="AB96" s="463"/>
      <c r="AC96" s="575">
        <v>2</v>
      </c>
      <c r="AD96" s="539"/>
      <c r="AE96" s="536">
        <f>AC96*30</f>
        <v>60</v>
      </c>
      <c r="AF96" s="537"/>
      <c r="AG96" s="586">
        <f>AI96+AK96+AM96</f>
        <v>33</v>
      </c>
      <c r="AH96" s="461"/>
      <c r="AI96" s="462">
        <v>33</v>
      </c>
      <c r="AJ96" s="461"/>
      <c r="AK96" s="926"/>
      <c r="AL96" s="601"/>
      <c r="AM96" s="601"/>
      <c r="AN96" s="462"/>
      <c r="AO96" s="393">
        <f>AE96-AG96</f>
        <v>27</v>
      </c>
      <c r="AP96" s="392"/>
      <c r="AQ96" s="432"/>
      <c r="AR96" s="433"/>
      <c r="AS96" s="409"/>
      <c r="AT96" s="392"/>
      <c r="AU96" s="432"/>
      <c r="AV96" s="433"/>
      <c r="AW96" s="409"/>
      <c r="AX96" s="392"/>
      <c r="AY96" s="432"/>
      <c r="AZ96" s="433"/>
      <c r="BA96" s="409"/>
      <c r="BB96" s="392"/>
      <c r="BC96" s="432"/>
      <c r="BD96" s="432"/>
      <c r="BE96" s="409">
        <v>3</v>
      </c>
      <c r="BF96" s="392"/>
      <c r="BH96" s="2"/>
      <c r="BI96" s="2"/>
      <c r="BJ96" s="2"/>
    </row>
    <row r="97" spans="4:62" s="1" customFormat="1" ht="18" customHeight="1" thickBot="1" thickTop="1">
      <c r="D97" s="927"/>
      <c r="E97" s="928"/>
      <c r="F97" s="929"/>
      <c r="G97" s="930" t="s">
        <v>291</v>
      </c>
      <c r="H97" s="931"/>
      <c r="I97" s="931"/>
      <c r="J97" s="931"/>
      <c r="K97" s="931"/>
      <c r="L97" s="931"/>
      <c r="M97" s="931"/>
      <c r="N97" s="931"/>
      <c r="O97" s="931"/>
      <c r="P97" s="931"/>
      <c r="Q97" s="931"/>
      <c r="R97" s="931"/>
      <c r="S97" s="931"/>
      <c r="T97" s="932"/>
      <c r="U97" s="432"/>
      <c r="V97" s="432"/>
      <c r="W97" s="409"/>
      <c r="X97" s="392"/>
      <c r="Y97" s="393"/>
      <c r="Z97" s="433"/>
      <c r="AA97" s="409"/>
      <c r="AB97" s="392"/>
      <c r="AC97" s="432"/>
      <c r="AD97" s="392"/>
      <c r="AE97" s="432"/>
      <c r="AF97" s="390"/>
      <c r="AG97" s="412"/>
      <c r="AH97" s="433"/>
      <c r="AI97" s="409"/>
      <c r="AJ97" s="433"/>
      <c r="AK97" s="412"/>
      <c r="AL97" s="433"/>
      <c r="AM97" s="409"/>
      <c r="AN97" s="432"/>
      <c r="AO97" s="393"/>
      <c r="AP97" s="392"/>
      <c r="AQ97" s="393"/>
      <c r="AR97" s="433"/>
      <c r="AS97" s="409"/>
      <c r="AT97" s="392"/>
      <c r="AU97" s="432"/>
      <c r="AV97" s="433"/>
      <c r="AW97" s="409"/>
      <c r="AX97" s="392"/>
      <c r="AY97" s="432"/>
      <c r="AZ97" s="433"/>
      <c r="BA97" s="409"/>
      <c r="BB97" s="392"/>
      <c r="BC97" s="432"/>
      <c r="BD97" s="432"/>
      <c r="BE97" s="409"/>
      <c r="BF97" s="392"/>
      <c r="BH97" s="2"/>
      <c r="BI97" s="2"/>
      <c r="BJ97" s="2"/>
    </row>
    <row r="98" spans="4:62" s="14" customFormat="1" ht="18" customHeight="1" thickTop="1">
      <c r="D98" s="826" t="s">
        <v>205</v>
      </c>
      <c r="E98" s="827"/>
      <c r="F98" s="827"/>
      <c r="G98" s="817" t="s">
        <v>182</v>
      </c>
      <c r="H98" s="818"/>
      <c r="I98" s="818"/>
      <c r="J98" s="818"/>
      <c r="K98" s="818"/>
      <c r="L98" s="818"/>
      <c r="M98" s="818"/>
      <c r="N98" s="818"/>
      <c r="O98" s="818"/>
      <c r="P98" s="818"/>
      <c r="Q98" s="818"/>
      <c r="R98" s="818"/>
      <c r="S98" s="818"/>
      <c r="T98" s="819"/>
      <c r="U98" s="474"/>
      <c r="V98" s="451"/>
      <c r="W98" s="454">
        <v>6</v>
      </c>
      <c r="X98" s="455"/>
      <c r="Y98" s="453"/>
      <c r="Z98" s="451"/>
      <c r="AA98" s="454"/>
      <c r="AB98" s="455"/>
      <c r="AC98" s="453">
        <v>3</v>
      </c>
      <c r="AD98" s="455"/>
      <c r="AE98" s="453">
        <f aca="true" t="shared" si="6" ref="AE98:AE104">AC98*30</f>
        <v>90</v>
      </c>
      <c r="AF98" s="517"/>
      <c r="AG98" s="450">
        <f>AI98+AK98+AM98</f>
        <v>54</v>
      </c>
      <c r="AH98" s="451"/>
      <c r="AI98" s="454">
        <v>36</v>
      </c>
      <c r="AJ98" s="451"/>
      <c r="AK98" s="450">
        <v>18</v>
      </c>
      <c r="AL98" s="451"/>
      <c r="AM98" s="454"/>
      <c r="AN98" s="455"/>
      <c r="AO98" s="453">
        <f aca="true" t="shared" si="7" ref="AO98:AO104">AE98-AG98</f>
        <v>36</v>
      </c>
      <c r="AP98" s="455"/>
      <c r="AQ98" s="474"/>
      <c r="AR98" s="451"/>
      <c r="AS98" s="454"/>
      <c r="AT98" s="455"/>
      <c r="AU98" s="474"/>
      <c r="AV98" s="451"/>
      <c r="AW98" s="454"/>
      <c r="AX98" s="455"/>
      <c r="AY98" s="474"/>
      <c r="AZ98" s="451"/>
      <c r="BA98" s="454">
        <v>3</v>
      </c>
      <c r="BB98" s="455"/>
      <c r="BC98" s="474"/>
      <c r="BD98" s="451"/>
      <c r="BE98" s="454"/>
      <c r="BF98" s="455"/>
      <c r="BH98" s="97"/>
      <c r="BI98" s="97"/>
      <c r="BJ98" s="97"/>
    </row>
    <row r="99" spans="4:62" s="1" customFormat="1" ht="18" customHeight="1">
      <c r="D99" s="444" t="s">
        <v>292</v>
      </c>
      <c r="E99" s="445"/>
      <c r="F99" s="446"/>
      <c r="G99" s="444" t="s">
        <v>183</v>
      </c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6"/>
      <c r="U99" s="393"/>
      <c r="V99" s="433"/>
      <c r="W99" s="409">
        <v>3</v>
      </c>
      <c r="X99" s="392"/>
      <c r="Y99" s="393"/>
      <c r="Z99" s="433"/>
      <c r="AA99" s="409"/>
      <c r="AB99" s="392"/>
      <c r="AC99" s="393">
        <v>3</v>
      </c>
      <c r="AD99" s="392"/>
      <c r="AE99" s="393">
        <f t="shared" si="6"/>
        <v>90</v>
      </c>
      <c r="AF99" s="390"/>
      <c r="AG99" s="412">
        <f aca="true" t="shared" si="8" ref="AG99:AG104">AI99+AK99+AM99</f>
        <v>36</v>
      </c>
      <c r="AH99" s="433"/>
      <c r="AI99" s="409">
        <v>18</v>
      </c>
      <c r="AJ99" s="433"/>
      <c r="AK99" s="412">
        <v>18</v>
      </c>
      <c r="AL99" s="433"/>
      <c r="AM99" s="409"/>
      <c r="AN99" s="392"/>
      <c r="AO99" s="393">
        <f t="shared" si="7"/>
        <v>54</v>
      </c>
      <c r="AP99" s="392"/>
      <c r="AQ99" s="432"/>
      <c r="AR99" s="433"/>
      <c r="AS99" s="409"/>
      <c r="AT99" s="392"/>
      <c r="AU99" s="432">
        <v>2</v>
      </c>
      <c r="AV99" s="433"/>
      <c r="AW99" s="409"/>
      <c r="AX99" s="392"/>
      <c r="AY99" s="432"/>
      <c r="AZ99" s="433"/>
      <c r="BA99" s="409"/>
      <c r="BB99" s="392"/>
      <c r="BC99" s="432"/>
      <c r="BD99" s="433"/>
      <c r="BE99" s="409"/>
      <c r="BF99" s="392"/>
      <c r="BH99" s="2"/>
      <c r="BI99" s="2"/>
      <c r="BJ99" s="2"/>
    </row>
    <row r="100" spans="4:62" s="1" customFormat="1" ht="35.25" customHeight="1">
      <c r="D100" s="616" t="s">
        <v>293</v>
      </c>
      <c r="E100" s="617"/>
      <c r="F100" s="618"/>
      <c r="G100" s="444" t="s">
        <v>184</v>
      </c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6"/>
      <c r="U100" s="393"/>
      <c r="V100" s="433"/>
      <c r="W100" s="409" t="s">
        <v>192</v>
      </c>
      <c r="X100" s="392"/>
      <c r="Y100" s="393"/>
      <c r="Z100" s="433"/>
      <c r="AA100" s="409"/>
      <c r="AB100" s="392"/>
      <c r="AC100" s="393">
        <v>3</v>
      </c>
      <c r="AD100" s="392"/>
      <c r="AE100" s="393">
        <f t="shared" si="6"/>
        <v>90</v>
      </c>
      <c r="AF100" s="390"/>
      <c r="AG100" s="412">
        <f t="shared" si="8"/>
        <v>54</v>
      </c>
      <c r="AH100" s="433"/>
      <c r="AI100" s="409">
        <v>18</v>
      </c>
      <c r="AJ100" s="433"/>
      <c r="AK100" s="412">
        <v>36</v>
      </c>
      <c r="AL100" s="433"/>
      <c r="AM100" s="409"/>
      <c r="AN100" s="392"/>
      <c r="AO100" s="393">
        <f t="shared" si="7"/>
        <v>36</v>
      </c>
      <c r="AP100" s="392"/>
      <c r="AQ100" s="432"/>
      <c r="AR100" s="433"/>
      <c r="AS100" s="409"/>
      <c r="AT100" s="392"/>
      <c r="AU100" s="432">
        <v>3</v>
      </c>
      <c r="AV100" s="433"/>
      <c r="AW100" s="409"/>
      <c r="AX100" s="392"/>
      <c r="AY100" s="432"/>
      <c r="AZ100" s="433"/>
      <c r="BA100" s="409"/>
      <c r="BB100" s="392"/>
      <c r="BC100" s="432"/>
      <c r="BD100" s="433"/>
      <c r="BE100" s="409"/>
      <c r="BF100" s="392"/>
      <c r="BH100" s="2"/>
      <c r="BI100" s="2"/>
      <c r="BJ100" s="2"/>
    </row>
    <row r="101" spans="4:62" s="1" customFormat="1" ht="18" customHeight="1">
      <c r="D101" s="616" t="s">
        <v>294</v>
      </c>
      <c r="E101" s="617"/>
      <c r="F101" s="618"/>
      <c r="G101" s="444" t="s">
        <v>185</v>
      </c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6"/>
      <c r="U101" s="393"/>
      <c r="V101" s="433"/>
      <c r="W101" s="409">
        <v>4</v>
      </c>
      <c r="X101" s="392"/>
      <c r="Y101" s="393"/>
      <c r="Z101" s="433"/>
      <c r="AA101" s="409"/>
      <c r="AB101" s="392"/>
      <c r="AC101" s="393">
        <v>3</v>
      </c>
      <c r="AD101" s="392"/>
      <c r="AE101" s="393">
        <f t="shared" si="6"/>
        <v>90</v>
      </c>
      <c r="AF101" s="390"/>
      <c r="AG101" s="412">
        <f t="shared" si="8"/>
        <v>72</v>
      </c>
      <c r="AH101" s="433"/>
      <c r="AI101" s="409">
        <v>36</v>
      </c>
      <c r="AJ101" s="433"/>
      <c r="AK101" s="412">
        <v>36</v>
      </c>
      <c r="AL101" s="433"/>
      <c r="AM101" s="409"/>
      <c r="AN101" s="392"/>
      <c r="AO101" s="393">
        <f t="shared" si="7"/>
        <v>18</v>
      </c>
      <c r="AP101" s="392"/>
      <c r="AQ101" s="432"/>
      <c r="AR101" s="433"/>
      <c r="AS101" s="409"/>
      <c r="AT101" s="392"/>
      <c r="AU101" s="432"/>
      <c r="AV101" s="433"/>
      <c r="AW101" s="409">
        <v>4</v>
      </c>
      <c r="AX101" s="392"/>
      <c r="AY101" s="432"/>
      <c r="AZ101" s="433"/>
      <c r="BA101" s="409"/>
      <c r="BB101" s="392"/>
      <c r="BC101" s="432"/>
      <c r="BD101" s="433"/>
      <c r="BE101" s="409"/>
      <c r="BF101" s="392"/>
      <c r="BH101" s="2"/>
      <c r="BI101" s="2"/>
      <c r="BJ101" s="2"/>
    </row>
    <row r="102" spans="4:62" s="1" customFormat="1" ht="18" customHeight="1">
      <c r="D102" s="616" t="s">
        <v>295</v>
      </c>
      <c r="E102" s="617"/>
      <c r="F102" s="618"/>
      <c r="G102" s="444" t="s">
        <v>186</v>
      </c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6"/>
      <c r="U102" s="393"/>
      <c r="V102" s="433"/>
      <c r="W102" s="409">
        <v>4</v>
      </c>
      <c r="X102" s="392"/>
      <c r="Y102" s="393"/>
      <c r="Z102" s="433"/>
      <c r="AA102" s="409"/>
      <c r="AB102" s="392"/>
      <c r="AC102" s="393">
        <v>3</v>
      </c>
      <c r="AD102" s="392"/>
      <c r="AE102" s="393">
        <f t="shared" si="6"/>
        <v>90</v>
      </c>
      <c r="AF102" s="390"/>
      <c r="AG102" s="412">
        <f t="shared" si="8"/>
        <v>54</v>
      </c>
      <c r="AH102" s="433"/>
      <c r="AI102" s="409">
        <v>18</v>
      </c>
      <c r="AJ102" s="433"/>
      <c r="AK102" s="412">
        <v>36</v>
      </c>
      <c r="AL102" s="433"/>
      <c r="AM102" s="409"/>
      <c r="AN102" s="392"/>
      <c r="AO102" s="393">
        <f t="shared" si="7"/>
        <v>36</v>
      </c>
      <c r="AP102" s="392"/>
      <c r="AQ102" s="432"/>
      <c r="AR102" s="433"/>
      <c r="AS102" s="409"/>
      <c r="AT102" s="392"/>
      <c r="AU102" s="432"/>
      <c r="AV102" s="433"/>
      <c r="AW102" s="409">
        <v>3</v>
      </c>
      <c r="AX102" s="392"/>
      <c r="AY102" s="432"/>
      <c r="AZ102" s="433"/>
      <c r="BA102" s="409"/>
      <c r="BB102" s="392"/>
      <c r="BC102" s="432"/>
      <c r="BD102" s="433"/>
      <c r="BE102" s="409"/>
      <c r="BF102" s="392"/>
      <c r="BH102" s="2"/>
      <c r="BI102" s="2"/>
      <c r="BJ102" s="2"/>
    </row>
    <row r="103" spans="4:62" s="1" customFormat="1" ht="18" customHeight="1">
      <c r="D103" s="616" t="s">
        <v>296</v>
      </c>
      <c r="E103" s="617"/>
      <c r="F103" s="618"/>
      <c r="G103" s="444" t="s">
        <v>187</v>
      </c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6"/>
      <c r="U103" s="393"/>
      <c r="V103" s="433"/>
      <c r="W103" s="411">
        <v>2</v>
      </c>
      <c r="X103" s="449"/>
      <c r="Y103" s="393"/>
      <c r="Z103" s="433"/>
      <c r="AA103" s="409"/>
      <c r="AB103" s="392"/>
      <c r="AC103" s="452">
        <v>3</v>
      </c>
      <c r="AD103" s="449"/>
      <c r="AE103" s="393">
        <f t="shared" si="6"/>
        <v>90</v>
      </c>
      <c r="AF103" s="390"/>
      <c r="AG103" s="412">
        <f t="shared" si="8"/>
        <v>54</v>
      </c>
      <c r="AH103" s="433"/>
      <c r="AI103" s="411">
        <v>36</v>
      </c>
      <c r="AJ103" s="411"/>
      <c r="AK103" s="412">
        <v>18</v>
      </c>
      <c r="AL103" s="433"/>
      <c r="AM103" s="411"/>
      <c r="AN103" s="449"/>
      <c r="AO103" s="393">
        <f t="shared" si="7"/>
        <v>36</v>
      </c>
      <c r="AP103" s="392"/>
      <c r="AQ103" s="432"/>
      <c r="AR103" s="433"/>
      <c r="AS103" s="409">
        <v>3</v>
      </c>
      <c r="AT103" s="392"/>
      <c r="AU103" s="432"/>
      <c r="AV103" s="433"/>
      <c r="AW103" s="409"/>
      <c r="AX103" s="392"/>
      <c r="AY103" s="432"/>
      <c r="AZ103" s="433"/>
      <c r="BA103" s="638"/>
      <c r="BB103" s="639"/>
      <c r="BC103" s="432"/>
      <c r="BD103" s="433"/>
      <c r="BE103" s="409"/>
      <c r="BF103" s="392"/>
      <c r="BH103" s="2"/>
      <c r="BI103" s="2"/>
      <c r="BJ103" s="2"/>
    </row>
    <row r="104" spans="4:62" s="1" customFormat="1" ht="18" customHeight="1">
      <c r="D104" s="616" t="s">
        <v>297</v>
      </c>
      <c r="E104" s="617"/>
      <c r="F104" s="618"/>
      <c r="G104" s="444" t="s">
        <v>188</v>
      </c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6"/>
      <c r="U104" s="536"/>
      <c r="V104" s="461"/>
      <c r="W104" s="409">
        <v>4</v>
      </c>
      <c r="X104" s="392"/>
      <c r="Y104" s="536"/>
      <c r="Z104" s="461"/>
      <c r="AA104" s="462"/>
      <c r="AB104" s="463"/>
      <c r="AC104" s="393">
        <v>3</v>
      </c>
      <c r="AD104" s="392"/>
      <c r="AE104" s="393">
        <f t="shared" si="6"/>
        <v>90</v>
      </c>
      <c r="AF104" s="390"/>
      <c r="AG104" s="412">
        <f t="shared" si="8"/>
        <v>54</v>
      </c>
      <c r="AH104" s="433"/>
      <c r="AI104" s="409">
        <v>18</v>
      </c>
      <c r="AJ104" s="433"/>
      <c r="AK104" s="586">
        <v>36</v>
      </c>
      <c r="AL104" s="461"/>
      <c r="AM104" s="409"/>
      <c r="AN104" s="392"/>
      <c r="AO104" s="393">
        <f t="shared" si="7"/>
        <v>36</v>
      </c>
      <c r="AP104" s="392"/>
      <c r="AQ104" s="432"/>
      <c r="AR104" s="433"/>
      <c r="AS104" s="409"/>
      <c r="AT104" s="392"/>
      <c r="AU104" s="432"/>
      <c r="AV104" s="433"/>
      <c r="AW104" s="409">
        <v>3</v>
      </c>
      <c r="AX104" s="392"/>
      <c r="AY104" s="432"/>
      <c r="AZ104" s="433"/>
      <c r="BA104" s="409"/>
      <c r="BB104" s="392"/>
      <c r="BC104" s="432"/>
      <c r="BD104" s="433"/>
      <c r="BE104" s="409"/>
      <c r="BF104" s="392"/>
      <c r="BH104" s="2"/>
      <c r="BI104" s="2"/>
      <c r="BJ104" s="2"/>
    </row>
    <row r="105" spans="2:62" s="1" customFormat="1" ht="18" customHeight="1">
      <c r="B105" s="217"/>
      <c r="D105" s="610" t="s">
        <v>298</v>
      </c>
      <c r="E105" s="611"/>
      <c r="F105" s="612"/>
      <c r="G105" s="610" t="s">
        <v>189</v>
      </c>
      <c r="H105" s="611"/>
      <c r="I105" s="611"/>
      <c r="J105" s="611"/>
      <c r="K105" s="611"/>
      <c r="L105" s="611"/>
      <c r="M105" s="611"/>
      <c r="N105" s="611"/>
      <c r="O105" s="611"/>
      <c r="P105" s="611"/>
      <c r="Q105" s="611"/>
      <c r="R105" s="611"/>
      <c r="S105" s="611"/>
      <c r="T105" s="612"/>
      <c r="U105" s="536"/>
      <c r="V105" s="461"/>
      <c r="W105" s="411"/>
      <c r="X105" s="449"/>
      <c r="Y105" s="536"/>
      <c r="Z105" s="461"/>
      <c r="AA105" s="462"/>
      <c r="AB105" s="463"/>
      <c r="AC105" s="452"/>
      <c r="AD105" s="449"/>
      <c r="AE105" s="393"/>
      <c r="AF105" s="390"/>
      <c r="AG105" s="412"/>
      <c r="AH105" s="433"/>
      <c r="AI105" s="411"/>
      <c r="AJ105" s="411"/>
      <c r="AK105" s="586"/>
      <c r="AL105" s="461"/>
      <c r="AM105" s="411"/>
      <c r="AN105" s="449"/>
      <c r="AO105" s="393"/>
      <c r="AP105" s="392"/>
      <c r="AQ105" s="432"/>
      <c r="AR105" s="433"/>
      <c r="AS105" s="409"/>
      <c r="AT105" s="392"/>
      <c r="AU105" s="432"/>
      <c r="AV105" s="433"/>
      <c r="AW105" s="409"/>
      <c r="AX105" s="392"/>
      <c r="AY105" s="432"/>
      <c r="AZ105" s="433"/>
      <c r="BA105" s="409"/>
      <c r="BB105" s="392"/>
      <c r="BC105" s="432"/>
      <c r="BD105" s="433"/>
      <c r="BE105" s="409"/>
      <c r="BF105" s="392"/>
      <c r="BH105" s="2"/>
      <c r="BI105" s="2"/>
      <c r="BJ105" s="2"/>
    </row>
    <row r="106" spans="4:62" s="1" customFormat="1" ht="18" customHeight="1">
      <c r="D106" s="444" t="s">
        <v>333</v>
      </c>
      <c r="E106" s="445"/>
      <c r="F106" s="445"/>
      <c r="G106" s="613" t="s">
        <v>190</v>
      </c>
      <c r="H106" s="614"/>
      <c r="I106" s="614"/>
      <c r="J106" s="614"/>
      <c r="K106" s="614"/>
      <c r="L106" s="614"/>
      <c r="M106" s="614"/>
      <c r="N106" s="614"/>
      <c r="O106" s="614"/>
      <c r="P106" s="614"/>
      <c r="Q106" s="614"/>
      <c r="R106" s="614"/>
      <c r="S106" s="614"/>
      <c r="T106" s="615"/>
      <c r="U106" s="536"/>
      <c r="V106" s="461"/>
      <c r="W106" s="411">
        <v>1</v>
      </c>
      <c r="X106" s="449"/>
      <c r="Y106" s="536"/>
      <c r="Z106" s="461"/>
      <c r="AA106" s="462"/>
      <c r="AB106" s="463"/>
      <c r="AC106" s="452">
        <v>2</v>
      </c>
      <c r="AD106" s="449"/>
      <c r="AE106" s="393">
        <f>AC106*30</f>
        <v>60</v>
      </c>
      <c r="AF106" s="390"/>
      <c r="AG106" s="412">
        <f>AI106+AK106+AM106</f>
        <v>36</v>
      </c>
      <c r="AH106" s="433"/>
      <c r="AI106" s="411">
        <v>18</v>
      </c>
      <c r="AJ106" s="411"/>
      <c r="AK106" s="586">
        <v>18</v>
      </c>
      <c r="AL106" s="461"/>
      <c r="AM106" s="411"/>
      <c r="AN106" s="449"/>
      <c r="AO106" s="393">
        <f>AE106-AG106</f>
        <v>24</v>
      </c>
      <c r="AP106" s="392"/>
      <c r="AQ106" s="432">
        <v>2</v>
      </c>
      <c r="AR106" s="433"/>
      <c r="AS106" s="409"/>
      <c r="AT106" s="392"/>
      <c r="AU106" s="432"/>
      <c r="AV106" s="433"/>
      <c r="AW106" s="409"/>
      <c r="AX106" s="392"/>
      <c r="AY106" s="432"/>
      <c r="AZ106" s="433"/>
      <c r="BA106" s="409"/>
      <c r="BB106" s="392"/>
      <c r="BC106" s="432"/>
      <c r="BD106" s="433"/>
      <c r="BE106" s="409"/>
      <c r="BF106" s="392"/>
      <c r="BH106" s="2"/>
      <c r="BI106" s="2"/>
      <c r="BJ106" s="2"/>
    </row>
    <row r="107" spans="4:62" s="1" customFormat="1" ht="18" customHeight="1">
      <c r="D107" s="465" t="s">
        <v>334</v>
      </c>
      <c r="E107" s="466"/>
      <c r="F107" s="466"/>
      <c r="G107" s="607" t="s">
        <v>191</v>
      </c>
      <c r="H107" s="608"/>
      <c r="I107" s="608"/>
      <c r="J107" s="608"/>
      <c r="K107" s="608"/>
      <c r="L107" s="608"/>
      <c r="M107" s="608"/>
      <c r="N107" s="608"/>
      <c r="O107" s="608"/>
      <c r="P107" s="608"/>
      <c r="Q107" s="608"/>
      <c r="R107" s="608"/>
      <c r="S107" s="608"/>
      <c r="T107" s="609"/>
      <c r="U107" s="536"/>
      <c r="V107" s="461"/>
      <c r="W107" s="601">
        <v>6</v>
      </c>
      <c r="X107" s="605"/>
      <c r="Y107" s="536"/>
      <c r="Z107" s="461"/>
      <c r="AA107" s="462"/>
      <c r="AB107" s="463"/>
      <c r="AC107" s="606">
        <v>2.5</v>
      </c>
      <c r="AD107" s="605"/>
      <c r="AE107" s="536">
        <f>AC107*30</f>
        <v>75</v>
      </c>
      <c r="AF107" s="537"/>
      <c r="AG107" s="586">
        <f>AI107+AK107+AM107</f>
        <v>54</v>
      </c>
      <c r="AH107" s="461"/>
      <c r="AI107" s="601">
        <v>18</v>
      </c>
      <c r="AJ107" s="601"/>
      <c r="AK107" s="586">
        <v>36</v>
      </c>
      <c r="AL107" s="461"/>
      <c r="AM107" s="601"/>
      <c r="AN107" s="605"/>
      <c r="AO107" s="536">
        <f>AE107-AG107</f>
        <v>21</v>
      </c>
      <c r="AP107" s="463"/>
      <c r="AQ107" s="460"/>
      <c r="AR107" s="461"/>
      <c r="AS107" s="462"/>
      <c r="AT107" s="463"/>
      <c r="AU107" s="460"/>
      <c r="AV107" s="461"/>
      <c r="AW107" s="462"/>
      <c r="AX107" s="463"/>
      <c r="AY107" s="460"/>
      <c r="AZ107" s="461"/>
      <c r="BA107" s="462">
        <v>3</v>
      </c>
      <c r="BB107" s="463"/>
      <c r="BC107" s="460"/>
      <c r="BD107" s="461"/>
      <c r="BE107" s="462"/>
      <c r="BF107" s="463"/>
      <c r="BH107" s="2"/>
      <c r="BI107" s="2"/>
      <c r="BJ107" s="2"/>
    </row>
    <row r="108" spans="3:62" s="1" customFormat="1" ht="18" customHeight="1">
      <c r="C108" s="218"/>
      <c r="D108" s="445" t="s">
        <v>299</v>
      </c>
      <c r="E108" s="445"/>
      <c r="F108" s="446"/>
      <c r="G108" s="598" t="s">
        <v>193</v>
      </c>
      <c r="H108" s="599"/>
      <c r="I108" s="599"/>
      <c r="J108" s="599"/>
      <c r="K108" s="599"/>
      <c r="L108" s="599"/>
      <c r="M108" s="599"/>
      <c r="N108" s="599"/>
      <c r="O108" s="599"/>
      <c r="P108" s="599"/>
      <c r="Q108" s="599"/>
      <c r="R108" s="599"/>
      <c r="S108" s="599"/>
      <c r="T108" s="600"/>
      <c r="U108" s="393"/>
      <c r="V108" s="433"/>
      <c r="W108" s="409">
        <v>3</v>
      </c>
      <c r="X108" s="392"/>
      <c r="Y108" s="393"/>
      <c r="Z108" s="433"/>
      <c r="AA108" s="409"/>
      <c r="AB108" s="392"/>
      <c r="AC108" s="393">
        <v>3</v>
      </c>
      <c r="AD108" s="392"/>
      <c r="AE108" s="393">
        <f aca="true" t="shared" si="9" ref="AE108:AE114">AC108*30</f>
        <v>90</v>
      </c>
      <c r="AF108" s="390"/>
      <c r="AG108" s="412">
        <f aca="true" t="shared" si="10" ref="AG108:AG114">AI108+AK108+AM108</f>
        <v>36</v>
      </c>
      <c r="AH108" s="433"/>
      <c r="AI108" s="409">
        <v>18</v>
      </c>
      <c r="AJ108" s="433"/>
      <c r="AK108" s="464">
        <v>18</v>
      </c>
      <c r="AL108" s="411"/>
      <c r="AM108" s="409"/>
      <c r="AN108" s="392"/>
      <c r="AO108" s="452">
        <f aca="true" t="shared" si="11" ref="AO108:AO114">AE108-AG108</f>
        <v>54</v>
      </c>
      <c r="AP108" s="449"/>
      <c r="AQ108" s="393"/>
      <c r="AR108" s="433"/>
      <c r="AS108" s="409"/>
      <c r="AT108" s="392"/>
      <c r="AU108" s="432">
        <v>2</v>
      </c>
      <c r="AV108" s="433"/>
      <c r="AW108" s="409"/>
      <c r="AX108" s="392"/>
      <c r="AY108" s="432"/>
      <c r="AZ108" s="433"/>
      <c r="BA108" s="409"/>
      <c r="BB108" s="392"/>
      <c r="BC108" s="432"/>
      <c r="BD108" s="432"/>
      <c r="BE108" s="409"/>
      <c r="BF108" s="392"/>
      <c r="BH108" s="2"/>
      <c r="BI108" s="2"/>
      <c r="BJ108" s="2"/>
    </row>
    <row r="109" spans="3:62" s="1" customFormat="1" ht="18" customHeight="1">
      <c r="C109" s="218"/>
      <c r="D109" s="445" t="s">
        <v>300</v>
      </c>
      <c r="E109" s="445"/>
      <c r="F109" s="446"/>
      <c r="G109" s="444" t="s">
        <v>194</v>
      </c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6"/>
      <c r="U109" s="393"/>
      <c r="V109" s="433"/>
      <c r="W109" s="409">
        <v>7</v>
      </c>
      <c r="X109" s="392"/>
      <c r="Y109" s="393"/>
      <c r="Z109" s="433"/>
      <c r="AA109" s="409"/>
      <c r="AB109" s="392"/>
      <c r="AC109" s="393">
        <v>3</v>
      </c>
      <c r="AD109" s="392"/>
      <c r="AE109" s="393">
        <f t="shared" si="9"/>
        <v>90</v>
      </c>
      <c r="AF109" s="390"/>
      <c r="AG109" s="412">
        <f t="shared" si="10"/>
        <v>54</v>
      </c>
      <c r="AH109" s="433"/>
      <c r="AI109" s="409">
        <v>18</v>
      </c>
      <c r="AJ109" s="433"/>
      <c r="AK109" s="464">
        <v>36</v>
      </c>
      <c r="AL109" s="411"/>
      <c r="AM109" s="409"/>
      <c r="AN109" s="392"/>
      <c r="AO109" s="393">
        <f t="shared" si="11"/>
        <v>36</v>
      </c>
      <c r="AP109" s="392"/>
      <c r="AQ109" s="393"/>
      <c r="AR109" s="433"/>
      <c r="AS109" s="409"/>
      <c r="AT109" s="392"/>
      <c r="AU109" s="432"/>
      <c r="AV109" s="433"/>
      <c r="AW109" s="409"/>
      <c r="AX109" s="392"/>
      <c r="AY109" s="432"/>
      <c r="AZ109" s="433"/>
      <c r="BA109" s="409"/>
      <c r="BB109" s="392"/>
      <c r="BC109" s="432">
        <v>3</v>
      </c>
      <c r="BD109" s="433"/>
      <c r="BE109" s="409"/>
      <c r="BF109" s="392"/>
      <c r="BH109" s="2"/>
      <c r="BI109" s="2"/>
      <c r="BJ109" s="2"/>
    </row>
    <row r="110" spans="4:62" s="1" customFormat="1" ht="18" customHeight="1">
      <c r="D110" s="445" t="s">
        <v>303</v>
      </c>
      <c r="E110" s="445"/>
      <c r="F110" s="446"/>
      <c r="G110" s="444" t="s">
        <v>195</v>
      </c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6"/>
      <c r="U110" s="393"/>
      <c r="V110" s="433"/>
      <c r="W110" s="409">
        <v>8</v>
      </c>
      <c r="X110" s="392"/>
      <c r="Y110" s="393"/>
      <c r="Z110" s="433"/>
      <c r="AA110" s="409"/>
      <c r="AB110" s="392"/>
      <c r="AC110" s="393">
        <v>3</v>
      </c>
      <c r="AD110" s="392"/>
      <c r="AE110" s="393">
        <f t="shared" si="9"/>
        <v>90</v>
      </c>
      <c r="AF110" s="390"/>
      <c r="AG110" s="412">
        <f t="shared" si="10"/>
        <v>22</v>
      </c>
      <c r="AH110" s="433"/>
      <c r="AI110" s="409">
        <v>11</v>
      </c>
      <c r="AJ110" s="433"/>
      <c r="AK110" s="464">
        <v>11</v>
      </c>
      <c r="AL110" s="411"/>
      <c r="AM110" s="409"/>
      <c r="AN110" s="392"/>
      <c r="AO110" s="393">
        <f t="shared" si="11"/>
        <v>68</v>
      </c>
      <c r="AP110" s="392"/>
      <c r="AQ110" s="393"/>
      <c r="AR110" s="433"/>
      <c r="AS110" s="409"/>
      <c r="AT110" s="392"/>
      <c r="AU110" s="432"/>
      <c r="AV110" s="433"/>
      <c r="AW110" s="409"/>
      <c r="AX110" s="392"/>
      <c r="AY110" s="432"/>
      <c r="AZ110" s="433"/>
      <c r="BA110" s="409"/>
      <c r="BB110" s="392"/>
      <c r="BC110" s="432"/>
      <c r="BD110" s="433"/>
      <c r="BE110" s="409">
        <v>2</v>
      </c>
      <c r="BF110" s="392"/>
      <c r="BH110" s="2"/>
      <c r="BI110" s="2"/>
      <c r="BJ110" s="2"/>
    </row>
    <row r="111" spans="4:62" s="1" customFormat="1" ht="18" customHeight="1">
      <c r="D111" s="445" t="s">
        <v>304</v>
      </c>
      <c r="E111" s="445"/>
      <c r="F111" s="446"/>
      <c r="G111" s="444" t="s">
        <v>196</v>
      </c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6"/>
      <c r="U111" s="393"/>
      <c r="V111" s="433"/>
      <c r="W111" s="409">
        <v>2</v>
      </c>
      <c r="X111" s="392"/>
      <c r="Y111" s="393"/>
      <c r="Z111" s="433"/>
      <c r="AA111" s="409"/>
      <c r="AB111" s="392"/>
      <c r="AC111" s="393">
        <v>3</v>
      </c>
      <c r="AD111" s="392"/>
      <c r="AE111" s="393">
        <f t="shared" si="9"/>
        <v>90</v>
      </c>
      <c r="AF111" s="390"/>
      <c r="AG111" s="412">
        <f t="shared" si="10"/>
        <v>36</v>
      </c>
      <c r="AH111" s="433"/>
      <c r="AI111" s="409">
        <v>18</v>
      </c>
      <c r="AJ111" s="433"/>
      <c r="AK111" s="464">
        <v>18</v>
      </c>
      <c r="AL111" s="411"/>
      <c r="AM111" s="409"/>
      <c r="AN111" s="392"/>
      <c r="AO111" s="393">
        <f t="shared" si="11"/>
        <v>54</v>
      </c>
      <c r="AP111" s="392"/>
      <c r="AQ111" s="393"/>
      <c r="AR111" s="433"/>
      <c r="AS111" s="409">
        <v>2</v>
      </c>
      <c r="AT111" s="392"/>
      <c r="AU111" s="432"/>
      <c r="AV111" s="433"/>
      <c r="AW111" s="409"/>
      <c r="AX111" s="392"/>
      <c r="AY111" s="432"/>
      <c r="AZ111" s="433"/>
      <c r="BA111" s="409"/>
      <c r="BB111" s="392"/>
      <c r="BC111" s="432"/>
      <c r="BD111" s="433"/>
      <c r="BE111" s="409"/>
      <c r="BF111" s="392"/>
      <c r="BH111" s="2"/>
      <c r="BI111" s="2"/>
      <c r="BJ111" s="2"/>
    </row>
    <row r="112" spans="4:62" s="1" customFormat="1" ht="18" customHeight="1">
      <c r="D112" s="445" t="s">
        <v>305</v>
      </c>
      <c r="E112" s="445"/>
      <c r="F112" s="446"/>
      <c r="G112" s="444" t="s">
        <v>197</v>
      </c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6"/>
      <c r="U112" s="393"/>
      <c r="V112" s="433"/>
      <c r="W112" s="409">
        <v>2</v>
      </c>
      <c r="X112" s="392"/>
      <c r="Y112" s="393"/>
      <c r="Z112" s="433"/>
      <c r="AA112" s="409"/>
      <c r="AB112" s="392"/>
      <c r="AC112" s="393">
        <v>3</v>
      </c>
      <c r="AD112" s="392"/>
      <c r="AE112" s="393">
        <f t="shared" si="9"/>
        <v>90</v>
      </c>
      <c r="AF112" s="390"/>
      <c r="AG112" s="412">
        <f t="shared" si="10"/>
        <v>54</v>
      </c>
      <c r="AH112" s="433"/>
      <c r="AI112" s="409">
        <v>18</v>
      </c>
      <c r="AJ112" s="433"/>
      <c r="AK112" s="464">
        <v>36</v>
      </c>
      <c r="AL112" s="411"/>
      <c r="AM112" s="409"/>
      <c r="AN112" s="392"/>
      <c r="AO112" s="393">
        <f t="shared" si="11"/>
        <v>36</v>
      </c>
      <c r="AP112" s="392"/>
      <c r="AQ112" s="393"/>
      <c r="AR112" s="433"/>
      <c r="AS112" s="409">
        <v>3</v>
      </c>
      <c r="AT112" s="392"/>
      <c r="AU112" s="432"/>
      <c r="AV112" s="433"/>
      <c r="AW112" s="409"/>
      <c r="AX112" s="392"/>
      <c r="AY112" s="432"/>
      <c r="AZ112" s="433"/>
      <c r="BA112" s="409"/>
      <c r="BB112" s="392"/>
      <c r="BC112" s="432"/>
      <c r="BD112" s="433"/>
      <c r="BE112" s="409"/>
      <c r="BF112" s="392"/>
      <c r="BH112" s="2"/>
      <c r="BI112" s="2"/>
      <c r="BJ112" s="2"/>
    </row>
    <row r="113" spans="4:62" s="1" customFormat="1" ht="18" customHeight="1">
      <c r="D113" s="445" t="s">
        <v>306</v>
      </c>
      <c r="E113" s="445"/>
      <c r="F113" s="446"/>
      <c r="G113" s="444" t="s">
        <v>198</v>
      </c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6"/>
      <c r="U113" s="393"/>
      <c r="V113" s="433"/>
      <c r="W113" s="409">
        <v>6</v>
      </c>
      <c r="X113" s="392"/>
      <c r="Y113" s="393"/>
      <c r="Z113" s="433"/>
      <c r="AA113" s="409"/>
      <c r="AB113" s="392"/>
      <c r="AC113" s="393">
        <v>3</v>
      </c>
      <c r="AD113" s="392"/>
      <c r="AE113" s="393">
        <f t="shared" si="9"/>
        <v>90</v>
      </c>
      <c r="AF113" s="390"/>
      <c r="AG113" s="412">
        <f t="shared" si="10"/>
        <v>36</v>
      </c>
      <c r="AH113" s="433"/>
      <c r="AI113" s="409">
        <v>18</v>
      </c>
      <c r="AJ113" s="433"/>
      <c r="AK113" s="464">
        <v>18</v>
      </c>
      <c r="AL113" s="411"/>
      <c r="AM113" s="409"/>
      <c r="AN113" s="392"/>
      <c r="AO113" s="393">
        <f t="shared" si="11"/>
        <v>54</v>
      </c>
      <c r="AP113" s="392"/>
      <c r="AQ113" s="393"/>
      <c r="AR113" s="433"/>
      <c r="AS113" s="409"/>
      <c r="AT113" s="392"/>
      <c r="AU113" s="432"/>
      <c r="AV113" s="433"/>
      <c r="AW113" s="409"/>
      <c r="AX113" s="392"/>
      <c r="AY113" s="432"/>
      <c r="AZ113" s="433"/>
      <c r="BA113" s="409">
        <v>2</v>
      </c>
      <c r="BB113" s="392"/>
      <c r="BC113" s="432"/>
      <c r="BD113" s="433"/>
      <c r="BE113" s="409"/>
      <c r="BF113" s="392"/>
      <c r="BH113" s="2"/>
      <c r="BI113" s="2"/>
      <c r="BJ113" s="2"/>
    </row>
    <row r="114" spans="4:62" s="1" customFormat="1" ht="18" customHeight="1">
      <c r="D114" s="445" t="s">
        <v>307</v>
      </c>
      <c r="E114" s="445"/>
      <c r="F114" s="446"/>
      <c r="G114" s="444" t="s">
        <v>199</v>
      </c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6"/>
      <c r="U114" s="393"/>
      <c r="V114" s="433"/>
      <c r="W114" s="409">
        <v>2</v>
      </c>
      <c r="X114" s="392"/>
      <c r="Y114" s="393"/>
      <c r="Z114" s="433"/>
      <c r="AA114" s="409"/>
      <c r="AB114" s="392"/>
      <c r="AC114" s="393">
        <v>3</v>
      </c>
      <c r="AD114" s="392"/>
      <c r="AE114" s="393">
        <f t="shared" si="9"/>
        <v>90</v>
      </c>
      <c r="AF114" s="390"/>
      <c r="AG114" s="412">
        <f t="shared" si="10"/>
        <v>36</v>
      </c>
      <c r="AH114" s="433"/>
      <c r="AI114" s="409">
        <v>18</v>
      </c>
      <c r="AJ114" s="433"/>
      <c r="AK114" s="464">
        <v>18</v>
      </c>
      <c r="AL114" s="411"/>
      <c r="AM114" s="409"/>
      <c r="AN114" s="392"/>
      <c r="AO114" s="393">
        <f t="shared" si="11"/>
        <v>54</v>
      </c>
      <c r="AP114" s="392"/>
      <c r="AQ114" s="393"/>
      <c r="AR114" s="433"/>
      <c r="AS114" s="409">
        <v>2</v>
      </c>
      <c r="AT114" s="392"/>
      <c r="AU114" s="432"/>
      <c r="AV114" s="433"/>
      <c r="AW114" s="409"/>
      <c r="AX114" s="392"/>
      <c r="AY114" s="432"/>
      <c r="AZ114" s="433"/>
      <c r="BA114" s="409"/>
      <c r="BB114" s="392"/>
      <c r="BC114" s="432"/>
      <c r="BD114" s="433"/>
      <c r="BE114" s="409"/>
      <c r="BF114" s="392"/>
      <c r="BH114" s="2"/>
      <c r="BI114" s="2"/>
      <c r="BJ114" s="2"/>
    </row>
    <row r="115" spans="4:62" s="1" customFormat="1" ht="18" customHeight="1">
      <c r="D115" s="445" t="s">
        <v>308</v>
      </c>
      <c r="E115" s="445"/>
      <c r="F115" s="446"/>
      <c r="G115" s="602" t="s">
        <v>206</v>
      </c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4"/>
      <c r="U115" s="453"/>
      <c r="V115" s="451"/>
      <c r="W115" s="448" t="s">
        <v>221</v>
      </c>
      <c r="X115" s="513"/>
      <c r="Y115" s="453"/>
      <c r="Z115" s="451"/>
      <c r="AA115" s="454"/>
      <c r="AB115" s="455"/>
      <c r="AC115" s="447">
        <v>3</v>
      </c>
      <c r="AD115" s="513"/>
      <c r="AE115" s="474">
        <f>AC115*30</f>
        <v>90</v>
      </c>
      <c r="AF115" s="517"/>
      <c r="AG115" s="450">
        <f>AI115+AM115+AK115</f>
        <v>44</v>
      </c>
      <c r="AH115" s="451"/>
      <c r="AI115" s="448">
        <v>22</v>
      </c>
      <c r="AJ115" s="448"/>
      <c r="AK115" s="450">
        <v>22</v>
      </c>
      <c r="AL115" s="451"/>
      <c r="AM115" s="448"/>
      <c r="AN115" s="454"/>
      <c r="AO115" s="453">
        <f>AE115-AG115</f>
        <v>46</v>
      </c>
      <c r="AP115" s="455"/>
      <c r="AQ115" s="447"/>
      <c r="AR115" s="448"/>
      <c r="AS115" s="448"/>
      <c r="AT115" s="513"/>
      <c r="AU115" s="447"/>
      <c r="AV115" s="448"/>
      <c r="AW115" s="448"/>
      <c r="AX115" s="454"/>
      <c r="AY115" s="447"/>
      <c r="AZ115" s="448"/>
      <c r="BA115" s="448"/>
      <c r="BB115" s="513"/>
      <c r="BC115" s="447"/>
      <c r="BD115" s="448"/>
      <c r="BE115" s="448">
        <v>4</v>
      </c>
      <c r="BF115" s="513"/>
      <c r="BH115" s="2"/>
      <c r="BI115" s="2"/>
      <c r="BJ115" s="2"/>
    </row>
    <row r="116" spans="4:62" s="1" customFormat="1" ht="18" customHeight="1">
      <c r="D116" s="444"/>
      <c r="E116" s="445"/>
      <c r="F116" s="446"/>
      <c r="G116" s="593" t="s">
        <v>208</v>
      </c>
      <c r="H116" s="594"/>
      <c r="I116" s="594"/>
      <c r="J116" s="594"/>
      <c r="K116" s="594"/>
      <c r="L116" s="594"/>
      <c r="M116" s="594"/>
      <c r="N116" s="594"/>
      <c r="O116" s="594"/>
      <c r="P116" s="594"/>
      <c r="Q116" s="594"/>
      <c r="R116" s="594"/>
      <c r="S116" s="594"/>
      <c r="T116" s="595"/>
      <c r="U116" s="393"/>
      <c r="V116" s="433"/>
      <c r="W116" s="387"/>
      <c r="X116" s="408"/>
      <c r="Y116" s="383"/>
      <c r="Z116" s="389"/>
      <c r="AA116" s="456"/>
      <c r="AB116" s="457"/>
      <c r="AC116" s="410"/>
      <c r="AD116" s="408"/>
      <c r="AE116" s="596"/>
      <c r="AF116" s="597"/>
      <c r="AG116" s="388"/>
      <c r="AH116" s="389"/>
      <c r="AI116" s="387"/>
      <c r="AJ116" s="387"/>
      <c r="AK116" s="388"/>
      <c r="AL116" s="389"/>
      <c r="AM116" s="387"/>
      <c r="AN116" s="456"/>
      <c r="AO116" s="383"/>
      <c r="AP116" s="457"/>
      <c r="AQ116" s="410"/>
      <c r="AR116" s="387"/>
      <c r="AS116" s="387"/>
      <c r="AT116" s="408"/>
      <c r="AU116" s="410"/>
      <c r="AV116" s="387"/>
      <c r="AW116" s="387"/>
      <c r="AX116" s="456"/>
      <c r="AY116" s="410"/>
      <c r="AZ116" s="387"/>
      <c r="BA116" s="387"/>
      <c r="BB116" s="408"/>
      <c r="BC116" s="410"/>
      <c r="BD116" s="387"/>
      <c r="BE116" s="387"/>
      <c r="BF116" s="408"/>
      <c r="BH116" s="2"/>
      <c r="BI116" s="2"/>
      <c r="BJ116" s="2"/>
    </row>
    <row r="117" spans="4:62" s="3" customFormat="1" ht="18" customHeight="1">
      <c r="D117" s="444" t="s">
        <v>309</v>
      </c>
      <c r="E117" s="445"/>
      <c r="F117" s="446"/>
      <c r="G117" s="444" t="s">
        <v>209</v>
      </c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6"/>
      <c r="U117" s="393"/>
      <c r="V117" s="433"/>
      <c r="W117" s="411" t="s">
        <v>221</v>
      </c>
      <c r="X117" s="449"/>
      <c r="Y117" s="393"/>
      <c r="Z117" s="433"/>
      <c r="AA117" s="409"/>
      <c r="AB117" s="392"/>
      <c r="AC117" s="452">
        <v>3</v>
      </c>
      <c r="AD117" s="449"/>
      <c r="AE117" s="432">
        <f>AC117*30</f>
        <v>90</v>
      </c>
      <c r="AF117" s="390"/>
      <c r="AG117" s="412">
        <f>AI117+AK117+AM117</f>
        <v>44</v>
      </c>
      <c r="AH117" s="433"/>
      <c r="AI117" s="411">
        <v>22</v>
      </c>
      <c r="AJ117" s="411"/>
      <c r="AK117" s="412">
        <v>22</v>
      </c>
      <c r="AL117" s="433"/>
      <c r="AM117" s="411"/>
      <c r="AN117" s="409"/>
      <c r="AO117" s="393">
        <f>AE117-AG117</f>
        <v>46</v>
      </c>
      <c r="AP117" s="392"/>
      <c r="AQ117" s="452"/>
      <c r="AR117" s="411"/>
      <c r="AS117" s="411"/>
      <c r="AT117" s="449"/>
      <c r="AU117" s="452"/>
      <c r="AV117" s="411"/>
      <c r="AW117" s="411"/>
      <c r="AX117" s="409"/>
      <c r="AY117" s="452"/>
      <c r="AZ117" s="411"/>
      <c r="BA117" s="866"/>
      <c r="BB117" s="867"/>
      <c r="BC117" s="452"/>
      <c r="BD117" s="411"/>
      <c r="BE117" s="411">
        <v>4</v>
      </c>
      <c r="BF117" s="449"/>
      <c r="BH117" s="4"/>
      <c r="BI117" s="4"/>
      <c r="BJ117" s="4"/>
    </row>
    <row r="118" spans="4:62" s="1" customFormat="1" ht="18" customHeight="1">
      <c r="D118" s="444"/>
      <c r="E118" s="445"/>
      <c r="F118" s="446"/>
      <c r="G118" s="593" t="s">
        <v>210</v>
      </c>
      <c r="H118" s="594"/>
      <c r="I118" s="594"/>
      <c r="J118" s="594"/>
      <c r="K118" s="594"/>
      <c r="L118" s="594"/>
      <c r="M118" s="594"/>
      <c r="N118" s="594"/>
      <c r="O118" s="594"/>
      <c r="P118" s="594"/>
      <c r="Q118" s="594"/>
      <c r="R118" s="594"/>
      <c r="S118" s="594"/>
      <c r="T118" s="595"/>
      <c r="U118" s="393"/>
      <c r="V118" s="433"/>
      <c r="W118" s="387"/>
      <c r="X118" s="408"/>
      <c r="Y118" s="383"/>
      <c r="Z118" s="389"/>
      <c r="AA118" s="456"/>
      <c r="AB118" s="457"/>
      <c r="AC118" s="410"/>
      <c r="AD118" s="408"/>
      <c r="AE118" s="596"/>
      <c r="AF118" s="597"/>
      <c r="AG118" s="388"/>
      <c r="AH118" s="389"/>
      <c r="AI118" s="387"/>
      <c r="AJ118" s="387"/>
      <c r="AK118" s="388"/>
      <c r="AL118" s="389"/>
      <c r="AM118" s="387"/>
      <c r="AN118" s="456"/>
      <c r="AO118" s="383"/>
      <c r="AP118" s="457"/>
      <c r="AQ118" s="410"/>
      <c r="AR118" s="387"/>
      <c r="AS118" s="387"/>
      <c r="AT118" s="408"/>
      <c r="AU118" s="410"/>
      <c r="AV118" s="387"/>
      <c r="AW118" s="387"/>
      <c r="AX118" s="456"/>
      <c r="AY118" s="410"/>
      <c r="AZ118" s="387"/>
      <c r="BA118" s="571"/>
      <c r="BB118" s="572"/>
      <c r="BC118" s="410"/>
      <c r="BD118" s="387"/>
      <c r="BE118" s="387"/>
      <c r="BF118" s="408"/>
      <c r="BH118" s="2"/>
      <c r="BI118" s="2"/>
      <c r="BJ118" s="2"/>
    </row>
    <row r="119" spans="4:62" s="1" customFormat="1" ht="18" customHeight="1">
      <c r="D119" s="444"/>
      <c r="E119" s="445"/>
      <c r="F119" s="446"/>
      <c r="G119" s="593" t="s">
        <v>211</v>
      </c>
      <c r="H119" s="594"/>
      <c r="I119" s="594"/>
      <c r="J119" s="594"/>
      <c r="K119" s="594"/>
      <c r="L119" s="594"/>
      <c r="M119" s="594"/>
      <c r="N119" s="594"/>
      <c r="O119" s="594"/>
      <c r="P119" s="594"/>
      <c r="Q119" s="594"/>
      <c r="R119" s="594"/>
      <c r="S119" s="594"/>
      <c r="T119" s="595"/>
      <c r="U119" s="536"/>
      <c r="V119" s="461"/>
      <c r="W119" s="387"/>
      <c r="X119" s="408"/>
      <c r="Y119" s="580"/>
      <c r="Z119" s="577"/>
      <c r="AA119" s="579"/>
      <c r="AB119" s="581"/>
      <c r="AC119" s="410"/>
      <c r="AD119" s="408"/>
      <c r="AE119" s="596"/>
      <c r="AF119" s="597"/>
      <c r="AG119" s="388"/>
      <c r="AH119" s="389"/>
      <c r="AI119" s="387"/>
      <c r="AJ119" s="387"/>
      <c r="AK119" s="576"/>
      <c r="AL119" s="577"/>
      <c r="AM119" s="387"/>
      <c r="AN119" s="456"/>
      <c r="AO119" s="383"/>
      <c r="AP119" s="457"/>
      <c r="AQ119" s="410"/>
      <c r="AR119" s="387"/>
      <c r="AS119" s="387"/>
      <c r="AT119" s="408"/>
      <c r="AU119" s="410"/>
      <c r="AV119" s="387"/>
      <c r="AW119" s="387"/>
      <c r="AX119" s="456"/>
      <c r="AY119" s="410"/>
      <c r="AZ119" s="387"/>
      <c r="BA119" s="571"/>
      <c r="BB119" s="572"/>
      <c r="BC119" s="410"/>
      <c r="BD119" s="387"/>
      <c r="BE119" s="387"/>
      <c r="BF119" s="408"/>
      <c r="BH119" s="2"/>
      <c r="BI119" s="2"/>
      <c r="BJ119" s="2"/>
    </row>
    <row r="120" spans="4:62" s="1" customFormat="1" ht="18" customHeight="1">
      <c r="D120" s="444" t="s">
        <v>310</v>
      </c>
      <c r="E120" s="445"/>
      <c r="F120" s="446"/>
      <c r="G120" s="444" t="s">
        <v>212</v>
      </c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6"/>
      <c r="U120" s="536"/>
      <c r="V120" s="461"/>
      <c r="W120" s="411" t="s">
        <v>181</v>
      </c>
      <c r="X120" s="449"/>
      <c r="Y120" s="536"/>
      <c r="Z120" s="461"/>
      <c r="AA120" s="462"/>
      <c r="AB120" s="463"/>
      <c r="AC120" s="452">
        <v>3</v>
      </c>
      <c r="AD120" s="449"/>
      <c r="AE120" s="432">
        <f>AC120*30</f>
        <v>90</v>
      </c>
      <c r="AF120" s="390"/>
      <c r="AG120" s="412">
        <f>AI120+AK120+AM120</f>
        <v>44</v>
      </c>
      <c r="AH120" s="433"/>
      <c r="AI120" s="411">
        <v>22</v>
      </c>
      <c r="AJ120" s="411"/>
      <c r="AK120" s="586">
        <v>22</v>
      </c>
      <c r="AL120" s="461"/>
      <c r="AM120" s="411"/>
      <c r="AN120" s="409"/>
      <c r="AO120" s="393">
        <f>AE120-AG120</f>
        <v>46</v>
      </c>
      <c r="AP120" s="392"/>
      <c r="AQ120" s="452"/>
      <c r="AR120" s="411"/>
      <c r="AS120" s="411"/>
      <c r="AT120" s="449"/>
      <c r="AU120" s="452"/>
      <c r="AV120" s="411"/>
      <c r="AW120" s="411"/>
      <c r="AX120" s="409"/>
      <c r="AY120" s="452"/>
      <c r="AZ120" s="411"/>
      <c r="BA120" s="411"/>
      <c r="BB120" s="449"/>
      <c r="BC120" s="452"/>
      <c r="BD120" s="411"/>
      <c r="BE120" s="411">
        <v>4</v>
      </c>
      <c r="BF120" s="449"/>
      <c r="BH120" s="2"/>
      <c r="BI120" s="2"/>
      <c r="BJ120" s="2"/>
    </row>
    <row r="121" spans="4:62" s="1" customFormat="1" ht="18" customHeight="1">
      <c r="D121" s="444"/>
      <c r="E121" s="445"/>
      <c r="F121" s="446"/>
      <c r="G121" s="593" t="s">
        <v>213</v>
      </c>
      <c r="H121" s="594"/>
      <c r="I121" s="594"/>
      <c r="J121" s="594"/>
      <c r="K121" s="594"/>
      <c r="L121" s="594"/>
      <c r="M121" s="594"/>
      <c r="N121" s="594"/>
      <c r="O121" s="594"/>
      <c r="P121" s="594"/>
      <c r="Q121" s="594"/>
      <c r="R121" s="594"/>
      <c r="S121" s="594"/>
      <c r="T121" s="595"/>
      <c r="U121" s="536"/>
      <c r="V121" s="461"/>
      <c r="W121" s="387"/>
      <c r="X121" s="408"/>
      <c r="Y121" s="580"/>
      <c r="Z121" s="577"/>
      <c r="AA121" s="579"/>
      <c r="AB121" s="581"/>
      <c r="AC121" s="410"/>
      <c r="AD121" s="408"/>
      <c r="AE121" s="596"/>
      <c r="AF121" s="597"/>
      <c r="AG121" s="388"/>
      <c r="AH121" s="389"/>
      <c r="AI121" s="387"/>
      <c r="AJ121" s="387"/>
      <c r="AK121" s="576"/>
      <c r="AL121" s="577"/>
      <c r="AM121" s="387"/>
      <c r="AN121" s="456"/>
      <c r="AO121" s="383"/>
      <c r="AP121" s="457"/>
      <c r="AQ121" s="410"/>
      <c r="AR121" s="387"/>
      <c r="AS121" s="387"/>
      <c r="AT121" s="408"/>
      <c r="AU121" s="410"/>
      <c r="AV121" s="387"/>
      <c r="AW121" s="387"/>
      <c r="AX121" s="456"/>
      <c r="AY121" s="410"/>
      <c r="AZ121" s="387"/>
      <c r="BA121" s="387"/>
      <c r="BB121" s="408"/>
      <c r="BC121" s="410"/>
      <c r="BD121" s="387"/>
      <c r="BE121" s="387"/>
      <c r="BF121" s="408"/>
      <c r="BH121" s="2"/>
      <c r="BI121" s="2"/>
      <c r="BJ121" s="2"/>
    </row>
    <row r="122" spans="4:62" s="1" customFormat="1" ht="18" customHeight="1">
      <c r="D122" s="444"/>
      <c r="E122" s="445"/>
      <c r="F122" s="446"/>
      <c r="G122" s="593" t="s">
        <v>214</v>
      </c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  <c r="T122" s="595"/>
      <c r="U122" s="536"/>
      <c r="V122" s="461"/>
      <c r="W122" s="387"/>
      <c r="X122" s="408"/>
      <c r="Y122" s="580"/>
      <c r="Z122" s="577"/>
      <c r="AA122" s="579"/>
      <c r="AB122" s="581"/>
      <c r="AC122" s="410"/>
      <c r="AD122" s="408"/>
      <c r="AE122" s="596"/>
      <c r="AF122" s="597"/>
      <c r="AG122" s="388"/>
      <c r="AH122" s="389"/>
      <c r="AI122" s="387"/>
      <c r="AJ122" s="387"/>
      <c r="AK122" s="576"/>
      <c r="AL122" s="577"/>
      <c r="AM122" s="387"/>
      <c r="AN122" s="456"/>
      <c r="AO122" s="383"/>
      <c r="AP122" s="457"/>
      <c r="AQ122" s="410"/>
      <c r="AR122" s="387"/>
      <c r="AS122" s="387"/>
      <c r="AT122" s="408"/>
      <c r="AU122" s="410"/>
      <c r="AV122" s="387"/>
      <c r="AW122" s="387"/>
      <c r="AX122" s="456"/>
      <c r="AY122" s="410"/>
      <c r="AZ122" s="387"/>
      <c r="BA122" s="387"/>
      <c r="BB122" s="408"/>
      <c r="BC122" s="410"/>
      <c r="BD122" s="387"/>
      <c r="BE122" s="387"/>
      <c r="BF122" s="408"/>
      <c r="BH122" s="2"/>
      <c r="BI122" s="2"/>
      <c r="BJ122" s="2"/>
    </row>
    <row r="123" spans="4:62" s="1" customFormat="1" ht="18" customHeight="1">
      <c r="D123" s="444" t="s">
        <v>311</v>
      </c>
      <c r="E123" s="445"/>
      <c r="F123" s="446"/>
      <c r="G123" s="444" t="s">
        <v>215</v>
      </c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6"/>
      <c r="U123" s="393"/>
      <c r="V123" s="433"/>
      <c r="W123" s="411" t="s">
        <v>222</v>
      </c>
      <c r="X123" s="449"/>
      <c r="Y123" s="393"/>
      <c r="Z123" s="433"/>
      <c r="AA123" s="409"/>
      <c r="AB123" s="392"/>
      <c r="AC123" s="452">
        <v>3</v>
      </c>
      <c r="AD123" s="449"/>
      <c r="AE123" s="432">
        <f>AC123*30</f>
        <v>90</v>
      </c>
      <c r="AF123" s="390"/>
      <c r="AG123" s="412">
        <f>AI123+AK123+AM123</f>
        <v>54</v>
      </c>
      <c r="AH123" s="433"/>
      <c r="AI123" s="411">
        <v>36</v>
      </c>
      <c r="AJ123" s="411"/>
      <c r="AK123" s="412">
        <v>18</v>
      </c>
      <c r="AL123" s="433"/>
      <c r="AM123" s="411"/>
      <c r="AN123" s="409"/>
      <c r="AO123" s="393">
        <f>AE123-AG123</f>
        <v>36</v>
      </c>
      <c r="AP123" s="392"/>
      <c r="AQ123" s="452"/>
      <c r="AR123" s="411"/>
      <c r="AS123" s="411"/>
      <c r="AT123" s="449"/>
      <c r="AU123" s="452"/>
      <c r="AV123" s="411"/>
      <c r="AW123" s="411"/>
      <c r="AX123" s="409"/>
      <c r="AY123" s="452"/>
      <c r="AZ123" s="411"/>
      <c r="BA123" s="411"/>
      <c r="BB123" s="449"/>
      <c r="BC123" s="452">
        <v>3</v>
      </c>
      <c r="BD123" s="411"/>
      <c r="BE123" s="411"/>
      <c r="BF123" s="449"/>
      <c r="BH123" s="2"/>
      <c r="BI123" s="2"/>
      <c r="BJ123" s="2"/>
    </row>
    <row r="124" spans="4:62" s="1" customFormat="1" ht="18" customHeight="1">
      <c r="D124" s="444"/>
      <c r="E124" s="445"/>
      <c r="F124" s="446"/>
      <c r="G124" s="593" t="s">
        <v>216</v>
      </c>
      <c r="H124" s="594"/>
      <c r="I124" s="594"/>
      <c r="J124" s="594"/>
      <c r="K124" s="594"/>
      <c r="L124" s="594"/>
      <c r="M124" s="594"/>
      <c r="N124" s="594"/>
      <c r="O124" s="594"/>
      <c r="P124" s="594"/>
      <c r="Q124" s="594"/>
      <c r="R124" s="594"/>
      <c r="S124" s="594"/>
      <c r="T124" s="595"/>
      <c r="U124" s="393"/>
      <c r="V124" s="433"/>
      <c r="W124" s="387"/>
      <c r="X124" s="408"/>
      <c r="Y124" s="383"/>
      <c r="Z124" s="389"/>
      <c r="AA124" s="456"/>
      <c r="AB124" s="457"/>
      <c r="AC124" s="410"/>
      <c r="AD124" s="408"/>
      <c r="AE124" s="596"/>
      <c r="AF124" s="597"/>
      <c r="AG124" s="388"/>
      <c r="AH124" s="389"/>
      <c r="AI124" s="387"/>
      <c r="AJ124" s="387"/>
      <c r="AK124" s="388"/>
      <c r="AL124" s="389"/>
      <c r="AM124" s="387"/>
      <c r="AN124" s="456"/>
      <c r="AO124" s="383"/>
      <c r="AP124" s="457"/>
      <c r="AQ124" s="410"/>
      <c r="AR124" s="387"/>
      <c r="AS124" s="387"/>
      <c r="AT124" s="408"/>
      <c r="AU124" s="410"/>
      <c r="AV124" s="387"/>
      <c r="AW124" s="387"/>
      <c r="AX124" s="456"/>
      <c r="AY124" s="410"/>
      <c r="AZ124" s="387"/>
      <c r="BA124" s="387"/>
      <c r="BB124" s="408"/>
      <c r="BC124" s="410"/>
      <c r="BD124" s="387"/>
      <c r="BE124" s="387"/>
      <c r="BF124" s="408"/>
      <c r="BH124" s="2"/>
      <c r="BI124" s="2"/>
      <c r="BJ124" s="2"/>
    </row>
    <row r="125" spans="4:62" s="3" customFormat="1" ht="18" customHeight="1">
      <c r="D125" s="444"/>
      <c r="E125" s="445"/>
      <c r="F125" s="446"/>
      <c r="G125" s="593" t="s">
        <v>217</v>
      </c>
      <c r="H125" s="594"/>
      <c r="I125" s="594"/>
      <c r="J125" s="594"/>
      <c r="K125" s="594"/>
      <c r="L125" s="594"/>
      <c r="M125" s="594"/>
      <c r="N125" s="594"/>
      <c r="O125" s="594"/>
      <c r="P125" s="594"/>
      <c r="Q125" s="594"/>
      <c r="R125" s="594"/>
      <c r="S125" s="594"/>
      <c r="T125" s="595"/>
      <c r="U125" s="393"/>
      <c r="V125" s="433"/>
      <c r="W125" s="387"/>
      <c r="X125" s="408"/>
      <c r="Y125" s="383"/>
      <c r="Z125" s="389"/>
      <c r="AA125" s="456"/>
      <c r="AB125" s="457"/>
      <c r="AC125" s="410"/>
      <c r="AD125" s="408"/>
      <c r="AE125" s="596"/>
      <c r="AF125" s="597"/>
      <c r="AG125" s="388"/>
      <c r="AH125" s="389"/>
      <c r="AI125" s="387"/>
      <c r="AJ125" s="387"/>
      <c r="AK125" s="388"/>
      <c r="AL125" s="389"/>
      <c r="AM125" s="387"/>
      <c r="AN125" s="456"/>
      <c r="AO125" s="383"/>
      <c r="AP125" s="457"/>
      <c r="AQ125" s="410"/>
      <c r="AR125" s="387"/>
      <c r="AS125" s="387"/>
      <c r="AT125" s="408"/>
      <c r="AU125" s="410"/>
      <c r="AV125" s="387"/>
      <c r="AW125" s="387"/>
      <c r="AX125" s="456"/>
      <c r="AY125" s="410"/>
      <c r="AZ125" s="387"/>
      <c r="BA125" s="387"/>
      <c r="BB125" s="408"/>
      <c r="BC125" s="410"/>
      <c r="BD125" s="387"/>
      <c r="BE125" s="387"/>
      <c r="BF125" s="408"/>
      <c r="BH125" s="4"/>
      <c r="BI125" s="4"/>
      <c r="BJ125" s="4"/>
    </row>
    <row r="126" spans="4:62" s="1" customFormat="1" ht="18" customHeight="1">
      <c r="D126" s="444" t="s">
        <v>312</v>
      </c>
      <c r="E126" s="445"/>
      <c r="F126" s="446"/>
      <c r="G126" s="444" t="s">
        <v>218</v>
      </c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  <c r="T126" s="446"/>
      <c r="U126" s="393"/>
      <c r="V126" s="433"/>
      <c r="W126" s="411">
        <v>8</v>
      </c>
      <c r="X126" s="449"/>
      <c r="Y126" s="393"/>
      <c r="Z126" s="433"/>
      <c r="AA126" s="409"/>
      <c r="AB126" s="392"/>
      <c r="AC126" s="452">
        <v>3</v>
      </c>
      <c r="AD126" s="449"/>
      <c r="AE126" s="432">
        <f>AC126*30</f>
        <v>90</v>
      </c>
      <c r="AF126" s="390"/>
      <c r="AG126" s="412">
        <f>AI126+AK126+AM126</f>
        <v>44</v>
      </c>
      <c r="AH126" s="433"/>
      <c r="AI126" s="411">
        <v>22</v>
      </c>
      <c r="AJ126" s="411"/>
      <c r="AK126" s="412">
        <v>22</v>
      </c>
      <c r="AL126" s="433"/>
      <c r="AM126" s="411"/>
      <c r="AN126" s="409"/>
      <c r="AO126" s="393">
        <f>AE126-AG126</f>
        <v>46</v>
      </c>
      <c r="AP126" s="392"/>
      <c r="AQ126" s="452"/>
      <c r="AR126" s="411"/>
      <c r="AS126" s="411"/>
      <c r="AT126" s="449"/>
      <c r="AU126" s="452"/>
      <c r="AV126" s="411"/>
      <c r="AW126" s="411"/>
      <c r="AX126" s="409"/>
      <c r="AY126" s="452"/>
      <c r="AZ126" s="411"/>
      <c r="BA126" s="411"/>
      <c r="BB126" s="449"/>
      <c r="BC126" s="452"/>
      <c r="BD126" s="411"/>
      <c r="BE126" s="411">
        <v>4</v>
      </c>
      <c r="BF126" s="449"/>
      <c r="BH126" s="2"/>
      <c r="BI126" s="2"/>
      <c r="BJ126" s="2"/>
    </row>
    <row r="127" spans="4:62" s="1" customFormat="1" ht="18" customHeight="1">
      <c r="D127" s="444"/>
      <c r="E127" s="445"/>
      <c r="F127" s="446"/>
      <c r="G127" s="593" t="s">
        <v>219</v>
      </c>
      <c r="H127" s="594"/>
      <c r="I127" s="594"/>
      <c r="J127" s="594"/>
      <c r="K127" s="594"/>
      <c r="L127" s="594"/>
      <c r="M127" s="594"/>
      <c r="N127" s="594"/>
      <c r="O127" s="594"/>
      <c r="P127" s="594"/>
      <c r="Q127" s="594"/>
      <c r="R127" s="594"/>
      <c r="S127" s="594"/>
      <c r="T127" s="595"/>
      <c r="U127" s="536"/>
      <c r="V127" s="461"/>
      <c r="W127" s="387"/>
      <c r="X127" s="408"/>
      <c r="Y127" s="580"/>
      <c r="Z127" s="577"/>
      <c r="AA127" s="579"/>
      <c r="AB127" s="581"/>
      <c r="AC127" s="410"/>
      <c r="AD127" s="408"/>
      <c r="AE127" s="596"/>
      <c r="AF127" s="597"/>
      <c r="AG127" s="388"/>
      <c r="AH127" s="389"/>
      <c r="AI127" s="387"/>
      <c r="AJ127" s="387"/>
      <c r="AK127" s="576"/>
      <c r="AL127" s="577"/>
      <c r="AM127" s="387"/>
      <c r="AN127" s="456"/>
      <c r="AO127" s="383"/>
      <c r="AP127" s="457"/>
      <c r="AQ127" s="410"/>
      <c r="AR127" s="387"/>
      <c r="AS127" s="387"/>
      <c r="AT127" s="408"/>
      <c r="AU127" s="410"/>
      <c r="AV127" s="387"/>
      <c r="AW127" s="387"/>
      <c r="AX127" s="456"/>
      <c r="AY127" s="410"/>
      <c r="AZ127" s="387"/>
      <c r="BA127" s="571"/>
      <c r="BB127" s="572"/>
      <c r="BC127" s="410"/>
      <c r="BD127" s="387"/>
      <c r="BE127" s="387"/>
      <c r="BF127" s="408"/>
      <c r="BH127" s="2"/>
      <c r="BI127" s="2"/>
      <c r="BJ127" s="2"/>
    </row>
    <row r="128" spans="4:62" s="1" customFormat="1" ht="18" customHeight="1">
      <c r="D128" s="444" t="s">
        <v>313</v>
      </c>
      <c r="E128" s="445"/>
      <c r="F128" s="446"/>
      <c r="G128" s="444" t="s">
        <v>220</v>
      </c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6"/>
      <c r="U128" s="536"/>
      <c r="V128" s="461"/>
      <c r="W128" s="411" t="s">
        <v>223</v>
      </c>
      <c r="X128" s="449"/>
      <c r="Y128" s="536"/>
      <c r="Z128" s="461"/>
      <c r="AA128" s="462"/>
      <c r="AB128" s="463"/>
      <c r="AC128" s="452">
        <v>6</v>
      </c>
      <c r="AD128" s="449"/>
      <c r="AE128" s="432">
        <f>AC128*30</f>
        <v>180</v>
      </c>
      <c r="AF128" s="390"/>
      <c r="AG128" s="412">
        <f>AI128+AK128+AM128</f>
        <v>108</v>
      </c>
      <c r="AH128" s="433"/>
      <c r="AI128" s="411"/>
      <c r="AJ128" s="411"/>
      <c r="AK128" s="586">
        <f>36+36+18+18</f>
        <v>108</v>
      </c>
      <c r="AL128" s="461"/>
      <c r="AM128" s="411"/>
      <c r="AN128" s="409"/>
      <c r="AO128" s="393">
        <f>AE128-AG128</f>
        <v>72</v>
      </c>
      <c r="AP128" s="392"/>
      <c r="AQ128" s="452"/>
      <c r="AR128" s="411"/>
      <c r="AS128" s="411">
        <v>2</v>
      </c>
      <c r="AT128" s="449"/>
      <c r="AU128" s="452">
        <v>2</v>
      </c>
      <c r="AV128" s="411"/>
      <c r="AW128" s="411">
        <v>1</v>
      </c>
      <c r="AX128" s="409"/>
      <c r="AY128" s="452">
        <v>1</v>
      </c>
      <c r="AZ128" s="411"/>
      <c r="BA128" s="411"/>
      <c r="BB128" s="449"/>
      <c r="BC128" s="452"/>
      <c r="BD128" s="411"/>
      <c r="BE128" s="411"/>
      <c r="BF128" s="449"/>
      <c r="BH128" s="2"/>
      <c r="BI128" s="2"/>
      <c r="BJ128" s="2"/>
    </row>
    <row r="129" spans="4:62" s="1" customFormat="1" ht="17.25" customHeight="1">
      <c r="D129" s="444"/>
      <c r="E129" s="445"/>
      <c r="F129" s="446"/>
      <c r="G129" s="593" t="s">
        <v>301</v>
      </c>
      <c r="H129" s="594"/>
      <c r="I129" s="594"/>
      <c r="J129" s="594"/>
      <c r="K129" s="594"/>
      <c r="L129" s="594"/>
      <c r="M129" s="594"/>
      <c r="N129" s="594"/>
      <c r="O129" s="594"/>
      <c r="P129" s="594"/>
      <c r="Q129" s="594"/>
      <c r="R129" s="594"/>
      <c r="S129" s="594"/>
      <c r="T129" s="595"/>
      <c r="U129" s="393"/>
      <c r="V129" s="433"/>
      <c r="W129" s="387"/>
      <c r="X129" s="408"/>
      <c r="Y129" s="383"/>
      <c r="Z129" s="389"/>
      <c r="AA129" s="456"/>
      <c r="AB129" s="457"/>
      <c r="AC129" s="389"/>
      <c r="AD129" s="408"/>
      <c r="AE129" s="383"/>
      <c r="AF129" s="597"/>
      <c r="AG129" s="576"/>
      <c r="AH129" s="577"/>
      <c r="AI129" s="578"/>
      <c r="AJ129" s="578"/>
      <c r="AK129" s="576"/>
      <c r="AL129" s="577"/>
      <c r="AM129" s="578"/>
      <c r="AN129" s="579"/>
      <c r="AO129" s="580"/>
      <c r="AP129" s="581"/>
      <c r="AQ129" s="879"/>
      <c r="AR129" s="578"/>
      <c r="AS129" s="578"/>
      <c r="AT129" s="865"/>
      <c r="AU129" s="879"/>
      <c r="AV129" s="578"/>
      <c r="AW129" s="578"/>
      <c r="AX129" s="865"/>
      <c r="AY129" s="577"/>
      <c r="AZ129" s="578"/>
      <c r="BA129" s="578"/>
      <c r="BB129" s="865"/>
      <c r="BC129" s="879"/>
      <c r="BD129" s="578"/>
      <c r="BE129" s="578"/>
      <c r="BF129" s="865"/>
      <c r="BH129" s="2"/>
      <c r="BI129" s="2"/>
      <c r="BJ129" s="2"/>
    </row>
    <row r="130" spans="4:62" s="1" customFormat="1" ht="18" customHeight="1">
      <c r="D130" s="444"/>
      <c r="E130" s="445"/>
      <c r="F130" s="446"/>
      <c r="G130" s="593" t="s">
        <v>302</v>
      </c>
      <c r="H130" s="594"/>
      <c r="I130" s="594"/>
      <c r="J130" s="594"/>
      <c r="K130" s="594"/>
      <c r="L130" s="594"/>
      <c r="M130" s="594"/>
      <c r="N130" s="594"/>
      <c r="O130" s="594"/>
      <c r="P130" s="594"/>
      <c r="Q130" s="594"/>
      <c r="R130" s="594"/>
      <c r="S130" s="594"/>
      <c r="T130" s="595"/>
      <c r="U130" s="393"/>
      <c r="V130" s="433"/>
      <c r="W130" s="387"/>
      <c r="X130" s="408"/>
      <c r="Y130" s="383"/>
      <c r="Z130" s="389"/>
      <c r="AA130" s="456"/>
      <c r="AB130" s="457"/>
      <c r="AC130" s="410"/>
      <c r="AD130" s="408"/>
      <c r="AE130" s="582"/>
      <c r="AF130" s="583"/>
      <c r="AG130" s="576"/>
      <c r="AH130" s="577"/>
      <c r="AI130" s="578"/>
      <c r="AJ130" s="578"/>
      <c r="AK130" s="576"/>
      <c r="AL130" s="577"/>
      <c r="AM130" s="578"/>
      <c r="AN130" s="579"/>
      <c r="AO130" s="580"/>
      <c r="AP130" s="581"/>
      <c r="AQ130" s="389"/>
      <c r="AR130" s="387"/>
      <c r="AS130" s="387"/>
      <c r="AT130" s="408"/>
      <c r="AU130" s="410"/>
      <c r="AV130" s="387"/>
      <c r="AW130" s="387"/>
      <c r="AX130" s="408"/>
      <c r="AY130" s="389"/>
      <c r="AZ130" s="387"/>
      <c r="BA130" s="578"/>
      <c r="BB130" s="865"/>
      <c r="BC130" s="879"/>
      <c r="BD130" s="578"/>
      <c r="BE130" s="578"/>
      <c r="BF130" s="865"/>
      <c r="BH130" s="2"/>
      <c r="BI130" s="2"/>
      <c r="BJ130" s="2"/>
    </row>
    <row r="131" spans="4:62" s="1" customFormat="1" ht="18" customHeight="1" thickBot="1">
      <c r="D131" s="587" t="s">
        <v>314</v>
      </c>
      <c r="E131" s="588"/>
      <c r="F131" s="589"/>
      <c r="G131" s="591" t="s">
        <v>225</v>
      </c>
      <c r="H131" s="591"/>
      <c r="I131" s="591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2"/>
      <c r="U131" s="575"/>
      <c r="V131" s="590"/>
      <c r="W131" s="538"/>
      <c r="X131" s="539"/>
      <c r="Y131" s="575"/>
      <c r="Z131" s="590"/>
      <c r="AA131" s="538"/>
      <c r="AB131" s="539"/>
      <c r="AC131" s="575">
        <v>4.5</v>
      </c>
      <c r="AD131" s="539"/>
      <c r="AE131" s="536">
        <f>AC131*30</f>
        <v>135</v>
      </c>
      <c r="AF131" s="537"/>
      <c r="AG131" s="586"/>
      <c r="AH131" s="461"/>
      <c r="AI131" s="462"/>
      <c r="AJ131" s="461"/>
      <c r="AK131" s="586"/>
      <c r="AL131" s="461"/>
      <c r="AM131" s="462"/>
      <c r="AN131" s="463"/>
      <c r="AO131" s="531">
        <f>AE131-AG131</f>
        <v>135</v>
      </c>
      <c r="AP131" s="532"/>
      <c r="AQ131" s="573"/>
      <c r="AR131" s="574"/>
      <c r="AS131" s="527"/>
      <c r="AT131" s="528"/>
      <c r="AU131" s="573"/>
      <c r="AV131" s="574"/>
      <c r="AW131" s="527"/>
      <c r="AX131" s="528"/>
      <c r="AY131" s="573"/>
      <c r="AZ131" s="574"/>
      <c r="BA131" s="569"/>
      <c r="BB131" s="570"/>
      <c r="BC131" s="565"/>
      <c r="BD131" s="566"/>
      <c r="BE131" s="567" t="s">
        <v>113</v>
      </c>
      <c r="BF131" s="568"/>
      <c r="BH131" s="2"/>
      <c r="BI131" s="2"/>
      <c r="BJ131" s="2"/>
    </row>
    <row r="132" spans="4:62" s="1" customFormat="1" ht="28.5" customHeight="1" thickBot="1" thickTop="1">
      <c r="D132" s="811" t="s">
        <v>315</v>
      </c>
      <c r="E132" s="868"/>
      <c r="F132" s="868"/>
      <c r="G132" s="868"/>
      <c r="H132" s="868"/>
      <c r="I132" s="868"/>
      <c r="J132" s="868"/>
      <c r="K132" s="868"/>
      <c r="L132" s="868"/>
      <c r="M132" s="868"/>
      <c r="N132" s="868"/>
      <c r="O132" s="868"/>
      <c r="P132" s="868"/>
      <c r="Q132" s="868"/>
      <c r="R132" s="868"/>
      <c r="S132" s="868"/>
      <c r="T132" s="869"/>
      <c r="U132" s="384"/>
      <c r="V132" s="458"/>
      <c r="W132" s="555">
        <v>28</v>
      </c>
      <c r="X132" s="382"/>
      <c r="Y132" s="384"/>
      <c r="Z132" s="458"/>
      <c r="AA132" s="555"/>
      <c r="AB132" s="382"/>
      <c r="AC132" s="584">
        <f>AC131+AC128+AC126+AC123+AC120+AC117+AC115+AC114+AC113+AC112+AC111+AC110+AC109+AC108+AC107+AC106+AC104+AC103+AC102+AC101+AC100+AC99+AC98+AC96+AC95+AC94+AC93+AC92</f>
        <v>82</v>
      </c>
      <c r="AD132" s="585"/>
      <c r="AE132" s="381">
        <f>AE131+AE128+AE126+AE123+AE120+AE117+AE115+AE114+AE113+AE112+AE111+AE110+AE109+AE108+AE107+AE106+AE104+AE103+AE102+AE101+AE100+AE99+AE98+AE96+AE95+AE94+AE93+AE92</f>
        <v>2460</v>
      </c>
      <c r="AF132" s="382"/>
      <c r="AG132" s="381">
        <f>AG131+AG128+AG126+AG123+AG120+AG117+AG115+AG114+AG113+AG112+AG111+AG110+AG109+AG108+AG107+AG106+AG104+AG103+AG102+AG101+AG100+AG99+AG98+AG96+AG95+AG94+AG93+AG92</f>
        <v>1257</v>
      </c>
      <c r="AH132" s="382"/>
      <c r="AI132" s="381">
        <f>AI131+AI128+AI126+AI123+AI120+AI117+AI115+AI114+AI113+AI112+AI111+AI110+AI109+AI108+AI107+AI106+AI104+AI103+AI102+AI101+AI100+AI99+AI98+AI96+AI95+AI94+AI93+AI92</f>
        <v>636</v>
      </c>
      <c r="AJ132" s="382"/>
      <c r="AK132" s="381">
        <f>AK131+AK128+AK126+AK123+AK120+AK117+AK115+AK114+AK113+AK112+AK111+AK110+AK109+AK108+AK107+AK106+AK104+AK103+AK102+AK101+AK100+AK99+AK98+AK96+AK95+AK94+AK93+AK92</f>
        <v>621</v>
      </c>
      <c r="AL132" s="382"/>
      <c r="AM132" s="381">
        <f>AM131+AM128+AM126+AM123+AM120+AM117+AM115+AM114+AM113+AM112+AM111+AM110+AM109+AM108+AM107+AM106+AM104+AM103+AM102+AM101+AM100+AM99+AM98+AM96+AM95+AM94+AM93+AM92</f>
        <v>0</v>
      </c>
      <c r="AN132" s="382"/>
      <c r="AO132" s="381">
        <f>AO131+AO128+AO126+AO123+AO120+AO117+AO115+AO114+AO113+AO112+AO111+AO110+AO109+AO108+AO107+AO106+AO104+AO103+AO102+AO101+AO100+AO99+AO98+AO96+AO95+AO94+AO93+AO92</f>
        <v>1203</v>
      </c>
      <c r="AP132" s="382"/>
      <c r="AQ132" s="381">
        <f>AQ131+AQ128+AQ126+AQ123+AQ120+AQ117+AQ115+AQ114+AQ113+AQ112+AQ111+AQ110+AQ109+AQ108+AQ107+AQ106+AQ104+AQ103+AQ102+AQ101+AQ100+AQ99+AQ98+AQ96+AQ95+AQ94+AQ93+AQ92</f>
        <v>2</v>
      </c>
      <c r="AR132" s="382"/>
      <c r="AS132" s="381">
        <f>AS131+AS128+AS126+AS123+AS120+AS117+AS115+AS114+AS113+AS112+AS111+AS110+AS109+AS108+AS107+AS106+AS104+AS103+AS102+AS101+AS100+AS99+AS98+AS96+AS95+AS94+AS93+AS92</f>
        <v>12</v>
      </c>
      <c r="AT132" s="382"/>
      <c r="AU132" s="381">
        <f>AU131+AU128+AU126+AU123+AU120+AU117+AU115+AU114+AU113+AU112+AU111+AU110+AU109+AU108+AU107+AU106+AU104+AU103+AU102+AU101+AU100+AU99+AU98+AU96+AU95+AU94+AU93+AU92</f>
        <v>9</v>
      </c>
      <c r="AV132" s="382"/>
      <c r="AW132" s="381">
        <f>AW131+AW128+AW126+AW123+AW120+AW117+AW115+AW114+AW113+AW112+AW111+AW110+AW109+AW108+AW107+AW106+AW104+AW103+AW102+AW101+AW100+AW99+AW98+AW96+AW95+AW94+AW93+AW92</f>
        <v>11</v>
      </c>
      <c r="AX132" s="382"/>
      <c r="AY132" s="381">
        <f>AY131+AY128+AY126+AY123+AY120+AY117+AY115+AY114+AY113+AY112+AY111+AY110+AY109+AY108+AY107+AY106+AY104+AY103+AY102+AY101+AY100+AY99+AY98+AY96+AY95+AY94+AY93+AY92</f>
        <v>3</v>
      </c>
      <c r="AZ132" s="382"/>
      <c r="BA132" s="381">
        <f>BA131+BA128+BA126+BA123+BA120+BA117+BA115+BA114+BA113+BA112+BA111+BA110+BA109+BA108+BA107+BA106+BA104+BA103+BA102+BA101+BA100+BA99+BA98+BA96+BA95+BA94+BA93+BA92</f>
        <v>10</v>
      </c>
      <c r="BB132" s="382"/>
      <c r="BC132" s="381">
        <f>BC131+BC128+BC126+BC123+BC120+BC117+BC115+BC114+BC113+BC112+BC111+BC110+BC109+BC108+BC107+BC106+BC104+BC103+BC102+BC101+BC100+BC99+BC98+BC96+BC95+BC94+BC93+BC92</f>
        <v>10</v>
      </c>
      <c r="BD132" s="382"/>
      <c r="BE132" s="384">
        <f>+BE128+BE126+BE123+BE120+BE117+BE115+BE114+BE113+BE112+BE111+BE110+BE109+BE108+BE107+BE106+BE104+BE103+BE102+BE101+BE100+BE99+BE98+BE96+BE95+BE94+BE93+BE92</f>
        <v>21</v>
      </c>
      <c r="BF132" s="382"/>
      <c r="BH132" s="2"/>
      <c r="BI132" s="2"/>
      <c r="BJ132" s="2"/>
    </row>
    <row r="133" spans="4:62" s="1" customFormat="1" ht="28.5" customHeight="1" thickBot="1" thickTop="1">
      <c r="D133" s="533" t="s">
        <v>81</v>
      </c>
      <c r="E133" s="838"/>
      <c r="F133" s="838"/>
      <c r="G133" s="838"/>
      <c r="H133" s="838"/>
      <c r="I133" s="838"/>
      <c r="J133" s="838"/>
      <c r="K133" s="838"/>
      <c r="L133" s="838"/>
      <c r="M133" s="838"/>
      <c r="N133" s="838"/>
      <c r="O133" s="838"/>
      <c r="P133" s="838"/>
      <c r="Q133" s="838"/>
      <c r="R133" s="838"/>
      <c r="S133" s="838"/>
      <c r="T133" s="839"/>
      <c r="U133" s="829">
        <f>U132+U89+U80</f>
        <v>26</v>
      </c>
      <c r="V133" s="830"/>
      <c r="W133" s="829">
        <f>W132+W89+W80</f>
        <v>42</v>
      </c>
      <c r="X133" s="830"/>
      <c r="Y133" s="829"/>
      <c r="Z133" s="830"/>
      <c r="AA133" s="829">
        <f>AA132+AA89+AA80</f>
        <v>5</v>
      </c>
      <c r="AB133" s="831"/>
      <c r="AC133" s="584">
        <f>AC132+AC89+AC80</f>
        <v>247.5</v>
      </c>
      <c r="AD133" s="585"/>
      <c r="AE133" s="529">
        <f>AE132+AE89+AE80</f>
        <v>7425</v>
      </c>
      <c r="AF133" s="530"/>
      <c r="AG133" s="529">
        <f>AG132+AG89+AG80</f>
        <v>3627</v>
      </c>
      <c r="AH133" s="530"/>
      <c r="AI133" s="529">
        <f>AI132+AI89+AI80</f>
        <v>1706</v>
      </c>
      <c r="AJ133" s="530"/>
      <c r="AK133" s="529">
        <f>AK132+AK89+AK80</f>
        <v>1921</v>
      </c>
      <c r="AL133" s="530"/>
      <c r="AM133" s="529">
        <f>AM132+AM89+AM80</f>
        <v>0</v>
      </c>
      <c r="AN133" s="530"/>
      <c r="AO133" s="529">
        <f>AO132+AO89+AO80</f>
        <v>3798</v>
      </c>
      <c r="AP133" s="530"/>
      <c r="AQ133" s="529"/>
      <c r="AR133" s="530"/>
      <c r="AS133" s="529"/>
      <c r="AT133" s="530"/>
      <c r="AU133" s="529"/>
      <c r="AV133" s="530"/>
      <c r="AW133" s="529"/>
      <c r="AX133" s="530"/>
      <c r="AY133" s="529"/>
      <c r="AZ133" s="530"/>
      <c r="BA133" s="529"/>
      <c r="BB133" s="530"/>
      <c r="BC133" s="529"/>
      <c r="BD133" s="530"/>
      <c r="BE133" s="529"/>
      <c r="BF133" s="530"/>
      <c r="BH133" s="2"/>
      <c r="BI133" s="2"/>
      <c r="BJ133" s="2"/>
    </row>
    <row r="134" spans="4:62" s="1" customFormat="1" ht="22.5" customHeight="1" thickBot="1" thickTop="1">
      <c r="D134" s="533" t="s">
        <v>321</v>
      </c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5"/>
      <c r="AQ134" s="384">
        <f>AQ132+AQ89+AQ80</f>
        <v>28</v>
      </c>
      <c r="AR134" s="382"/>
      <c r="AS134" s="384">
        <f>AS132+AS89+AS80</f>
        <v>28</v>
      </c>
      <c r="AT134" s="382"/>
      <c r="AU134" s="384">
        <f>AU132+AU89+AU80</f>
        <v>27</v>
      </c>
      <c r="AV134" s="382"/>
      <c r="AW134" s="384">
        <f>AW132+AW89+AW80</f>
        <v>31</v>
      </c>
      <c r="AX134" s="382"/>
      <c r="AY134" s="384">
        <f>AY132+AY89+AY80</f>
        <v>25</v>
      </c>
      <c r="AZ134" s="382"/>
      <c r="BA134" s="384">
        <f>BA132+BA89+BA80</f>
        <v>25.5</v>
      </c>
      <c r="BB134" s="382"/>
      <c r="BC134" s="384">
        <f>BC132+BC89+BC80</f>
        <v>24</v>
      </c>
      <c r="BD134" s="382"/>
      <c r="BE134" s="384">
        <f>BE132+BE89+BE80</f>
        <v>23</v>
      </c>
      <c r="BF134" s="382"/>
      <c r="BH134" s="2"/>
      <c r="BI134" s="2"/>
      <c r="BJ134" s="2"/>
    </row>
    <row r="135" spans="4:62" s="3" customFormat="1" ht="25.5" customHeight="1" thickBot="1" thickTop="1">
      <c r="D135" s="385" t="s">
        <v>82</v>
      </c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6"/>
      <c r="AH135" s="386"/>
      <c r="AI135" s="386"/>
      <c r="AJ135" s="386"/>
      <c r="AK135" s="386"/>
      <c r="AL135" s="386"/>
      <c r="AM135" s="386"/>
      <c r="AN135" s="386"/>
      <c r="AO135" s="386"/>
      <c r="AP135" s="386"/>
      <c r="AQ135" s="384">
        <v>3</v>
      </c>
      <c r="AR135" s="382"/>
      <c r="AS135" s="381">
        <v>4</v>
      </c>
      <c r="AT135" s="382"/>
      <c r="AU135" s="384">
        <v>4</v>
      </c>
      <c r="AV135" s="382"/>
      <c r="AW135" s="381">
        <v>4</v>
      </c>
      <c r="AX135" s="382"/>
      <c r="AY135" s="384">
        <v>4</v>
      </c>
      <c r="AZ135" s="382"/>
      <c r="BA135" s="381">
        <v>3</v>
      </c>
      <c r="BB135" s="382"/>
      <c r="BC135" s="384">
        <v>3</v>
      </c>
      <c r="BD135" s="382"/>
      <c r="BE135" s="381">
        <v>1</v>
      </c>
      <c r="BF135" s="382"/>
      <c r="BH135" s="4"/>
      <c r="BI135" s="4"/>
      <c r="BJ135" s="4"/>
    </row>
    <row r="136" spans="4:62" s="219" customFormat="1" ht="24" customHeight="1" thickBot="1" thickTop="1">
      <c r="D136" s="385" t="s">
        <v>83</v>
      </c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509" t="s">
        <v>317</v>
      </c>
      <c r="AR136" s="510"/>
      <c r="AS136" s="381">
        <v>5</v>
      </c>
      <c r="AT136" s="382"/>
      <c r="AU136" s="509" t="s">
        <v>318</v>
      </c>
      <c r="AV136" s="510"/>
      <c r="AW136" s="524" t="s">
        <v>317</v>
      </c>
      <c r="AX136" s="525"/>
      <c r="AY136" s="526" t="s">
        <v>317</v>
      </c>
      <c r="AZ136" s="525"/>
      <c r="BA136" s="524">
        <v>6</v>
      </c>
      <c r="BB136" s="525"/>
      <c r="BC136" s="509" t="s">
        <v>353</v>
      </c>
      <c r="BD136" s="510"/>
      <c r="BE136" s="523" t="s">
        <v>336</v>
      </c>
      <c r="BF136" s="510"/>
      <c r="BH136" s="97"/>
      <c r="BI136" s="97"/>
      <c r="BJ136" s="97"/>
    </row>
    <row r="137" spans="4:62" s="90" customFormat="1" ht="25.5" customHeight="1" thickBot="1" thickTop="1">
      <c r="D137" s="516" t="s">
        <v>84</v>
      </c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384"/>
      <c r="AR137" s="382"/>
      <c r="AS137" s="381"/>
      <c r="AT137" s="382"/>
      <c r="AU137" s="384"/>
      <c r="AV137" s="382"/>
      <c r="AW137" s="381"/>
      <c r="AX137" s="382"/>
      <c r="AY137" s="384"/>
      <c r="AZ137" s="382"/>
      <c r="BA137" s="381"/>
      <c r="BB137" s="382"/>
      <c r="BC137" s="384"/>
      <c r="BD137" s="382"/>
      <c r="BE137" s="381"/>
      <c r="BF137" s="382"/>
      <c r="BH137" s="7"/>
      <c r="BI137" s="7"/>
      <c r="BJ137" s="7"/>
    </row>
    <row r="138" spans="3:62" s="90" customFormat="1" ht="24" customHeight="1" thickBot="1" thickTop="1">
      <c r="C138" s="220"/>
      <c r="D138" s="385" t="s">
        <v>85</v>
      </c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6"/>
      <c r="X138" s="386"/>
      <c r="Y138" s="386"/>
      <c r="Z138" s="386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4"/>
      <c r="AR138" s="381"/>
      <c r="AS138" s="384"/>
      <c r="AT138" s="382"/>
      <c r="AU138" s="506">
        <v>1</v>
      </c>
      <c r="AV138" s="507"/>
      <c r="AW138" s="508">
        <v>1</v>
      </c>
      <c r="AX138" s="507"/>
      <c r="AY138" s="506">
        <v>1</v>
      </c>
      <c r="AZ138" s="507"/>
      <c r="BA138" s="508">
        <v>1</v>
      </c>
      <c r="BB138" s="507"/>
      <c r="BC138" s="506">
        <v>1</v>
      </c>
      <c r="BD138" s="507"/>
      <c r="BE138" s="381"/>
      <c r="BF138" s="382"/>
      <c r="BH138" s="7"/>
      <c r="BI138" s="7"/>
      <c r="BJ138" s="7"/>
    </row>
    <row r="139" spans="3:62" s="90" customFormat="1" ht="18" customHeight="1" thickBot="1" thickTop="1">
      <c r="C139" s="220"/>
      <c r="D139" s="221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7"/>
      <c r="R139" s="7"/>
      <c r="S139" s="7"/>
      <c r="T139" s="7"/>
      <c r="U139" s="223"/>
      <c r="V139" s="7"/>
      <c r="W139" s="7"/>
      <c r="X139" s="7"/>
      <c r="Y139" s="7"/>
      <c r="Z139" s="7"/>
      <c r="AA139" s="7"/>
      <c r="AB139" s="224"/>
      <c r="AC139" s="19"/>
      <c r="AD139" s="19"/>
      <c r="AE139" s="19"/>
      <c r="AF139" s="19"/>
      <c r="AG139" s="19"/>
      <c r="AH139" s="19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H139" s="7"/>
      <c r="BI139" s="7"/>
      <c r="BJ139" s="7"/>
    </row>
    <row r="140" spans="3:62" s="229" customFormat="1" ht="24" customHeight="1" thickBot="1" thickTop="1">
      <c r="C140" s="225"/>
      <c r="D140" s="226" t="s">
        <v>40</v>
      </c>
      <c r="E140" s="401" t="s">
        <v>42</v>
      </c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  <c r="Q140" s="407"/>
      <c r="R140" s="407"/>
      <c r="S140" s="407"/>
      <c r="T140" s="407"/>
      <c r="U140" s="514"/>
      <c r="V140" s="515"/>
      <c r="W140" s="398">
        <v>2.4</v>
      </c>
      <c r="X140" s="398"/>
      <c r="Y140" s="424"/>
      <c r="Z140" s="425"/>
      <c r="AA140" s="435"/>
      <c r="AB140" s="436"/>
      <c r="AC140" s="435">
        <v>12</v>
      </c>
      <c r="AD140" s="436"/>
      <c r="AE140" s="832">
        <f>AC140*30</f>
        <v>360</v>
      </c>
      <c r="AF140" s="832"/>
      <c r="AG140" s="435">
        <v>288</v>
      </c>
      <c r="AH140" s="436"/>
      <c r="AI140" s="437">
        <v>8</v>
      </c>
      <c r="AJ140" s="403"/>
      <c r="AK140" s="438"/>
      <c r="AL140" s="439"/>
      <c r="AM140" s="440">
        <v>280</v>
      </c>
      <c r="AN140" s="403"/>
      <c r="AO140" s="391">
        <f>AE140-AG140</f>
        <v>72</v>
      </c>
      <c r="AP140" s="391"/>
      <c r="AQ140" s="395">
        <v>4</v>
      </c>
      <c r="AR140" s="391"/>
      <c r="AS140" s="395">
        <v>4</v>
      </c>
      <c r="AT140" s="396"/>
      <c r="AU140" s="391">
        <v>4</v>
      </c>
      <c r="AV140" s="391"/>
      <c r="AW140" s="440">
        <v>4</v>
      </c>
      <c r="AX140" s="403"/>
      <c r="AY140" s="832" t="s">
        <v>104</v>
      </c>
      <c r="AZ140" s="832"/>
      <c r="BA140" s="832"/>
      <c r="BB140" s="832"/>
      <c r="BC140" s="832"/>
      <c r="BD140" s="832"/>
      <c r="BE140" s="832"/>
      <c r="BF140" s="436"/>
      <c r="BG140" s="227"/>
      <c r="BH140" s="228"/>
      <c r="BI140" s="228"/>
      <c r="BJ140" s="228"/>
    </row>
    <row r="141" spans="3:62" s="229" customFormat="1" ht="24" customHeight="1" thickBot="1" thickTop="1">
      <c r="C141" s="225"/>
      <c r="D141" s="230" t="s">
        <v>43</v>
      </c>
      <c r="E141" s="406" t="s">
        <v>41</v>
      </c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397"/>
      <c r="U141" s="402"/>
      <c r="V141" s="403"/>
      <c r="W141" s="404"/>
      <c r="X141" s="394"/>
      <c r="Y141" s="424"/>
      <c r="Z141" s="425"/>
      <c r="AA141" s="441"/>
      <c r="AB141" s="442"/>
      <c r="AC141" s="441">
        <v>19</v>
      </c>
      <c r="AD141" s="442"/>
      <c r="AE141" s="441">
        <f>AC141*30</f>
        <v>570</v>
      </c>
      <c r="AF141" s="442"/>
      <c r="AG141" s="441"/>
      <c r="AH141" s="442"/>
      <c r="AI141" s="398" t="s">
        <v>102</v>
      </c>
      <c r="AJ141" s="398"/>
      <c r="AK141" s="398"/>
      <c r="AL141" s="398"/>
      <c r="AM141" s="398"/>
      <c r="AN141" s="398"/>
      <c r="AO141" s="398"/>
      <c r="AP141" s="398"/>
      <c r="AQ141" s="398"/>
      <c r="AR141" s="398"/>
      <c r="AS141" s="398"/>
      <c r="AT141" s="398"/>
      <c r="AU141" s="398"/>
      <c r="AV141" s="398"/>
      <c r="AW141" s="398"/>
      <c r="AX141" s="398"/>
      <c r="AY141" s="398"/>
      <c r="AZ141" s="398"/>
      <c r="BA141" s="398"/>
      <c r="BB141" s="398"/>
      <c r="BC141" s="398"/>
      <c r="BD141" s="398"/>
      <c r="BE141" s="398"/>
      <c r="BF141" s="399"/>
      <c r="BG141" s="231"/>
      <c r="BH141" s="232"/>
      <c r="BI141" s="232"/>
      <c r="BJ141" s="232"/>
    </row>
    <row r="142" spans="25:42" s="84" customFormat="1" ht="21" customHeight="1" thickTop="1"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</row>
    <row r="143" spans="4:62" s="84" customFormat="1" ht="18" customHeight="1">
      <c r="D143" s="233"/>
      <c r="E143" s="234"/>
      <c r="F143" s="234"/>
      <c r="G143" s="234"/>
      <c r="H143" s="234"/>
      <c r="I143" s="234"/>
      <c r="J143" s="234"/>
      <c r="K143" s="234"/>
      <c r="L143" s="235"/>
      <c r="M143" s="235"/>
      <c r="N143" s="235"/>
      <c r="O143" s="235"/>
      <c r="P143" s="236"/>
      <c r="Q143" s="237"/>
      <c r="R143" s="237"/>
      <c r="S143" s="237"/>
      <c r="T143" s="238"/>
      <c r="U143" s="238"/>
      <c r="V143" s="239"/>
      <c r="W143" s="104"/>
      <c r="X143" s="240"/>
      <c r="Y143" s="240"/>
      <c r="Z143" s="240"/>
      <c r="AA143" s="240"/>
      <c r="AB143" s="240"/>
      <c r="AC143" s="104"/>
      <c r="AD143" s="236"/>
      <c r="AE143" s="104"/>
      <c r="AF143" s="104"/>
      <c r="AG143" s="104"/>
      <c r="AH143" s="104"/>
      <c r="AI143" s="104"/>
      <c r="AJ143" s="104"/>
      <c r="AK143" s="104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</row>
    <row r="144" spans="4:62" s="84" customFormat="1" ht="22.5" customHeight="1">
      <c r="D144" s="233"/>
      <c r="E144" s="234"/>
      <c r="F144" s="234"/>
      <c r="G144" s="443" t="s">
        <v>316</v>
      </c>
      <c r="H144" s="443"/>
      <c r="I144" s="443"/>
      <c r="J144" s="443"/>
      <c r="K144" s="443"/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  <c r="AB144" s="443"/>
      <c r="AC144" s="443"/>
      <c r="AD144" s="443"/>
      <c r="AE144" s="443"/>
      <c r="AF144" s="443"/>
      <c r="AG144" s="443"/>
      <c r="AH144" s="443"/>
      <c r="AI144" s="443"/>
      <c r="AJ144" s="443"/>
      <c r="AK144" s="443"/>
      <c r="AL144" s="443"/>
      <c r="AM144" s="443"/>
      <c r="AN144" s="443"/>
      <c r="AO144" s="443"/>
      <c r="AP144" s="443"/>
      <c r="AQ144" s="443"/>
      <c r="AR144" s="443"/>
      <c r="AS144" s="443"/>
      <c r="AT144" s="443"/>
      <c r="AU144" s="443"/>
      <c r="AV144" s="443"/>
      <c r="AW144" s="443"/>
      <c r="AX144" s="443"/>
      <c r="AY144" s="443"/>
      <c r="AZ144" s="443"/>
      <c r="BA144" s="443"/>
      <c r="BB144" s="443"/>
      <c r="BC144" s="443"/>
      <c r="BD144" s="443"/>
      <c r="BE144" s="443"/>
      <c r="BF144" s="443"/>
      <c r="BG144" s="241"/>
      <c r="BH144" s="241"/>
      <c r="BI144" s="241"/>
      <c r="BJ144" s="241"/>
    </row>
    <row r="145" spans="4:62" s="84" customFormat="1" ht="22.5" customHeight="1">
      <c r="D145" s="233"/>
      <c r="E145" s="234"/>
      <c r="F145" s="234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241"/>
      <c r="BH145" s="241"/>
      <c r="BI145" s="241"/>
      <c r="BJ145" s="241"/>
    </row>
    <row r="146" spans="4:62" s="84" customFormat="1" ht="18" customHeight="1">
      <c r="D146" s="233"/>
      <c r="E146" s="234"/>
      <c r="F146" s="234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241"/>
      <c r="BH146" s="241"/>
      <c r="BI146" s="241"/>
      <c r="BJ146" s="241"/>
    </row>
    <row r="147" spans="4:62" s="84" customFormat="1" ht="30" customHeight="1">
      <c r="D147" s="233"/>
      <c r="E147" s="234"/>
      <c r="F147" s="234"/>
      <c r="G147" s="242" t="s">
        <v>254</v>
      </c>
      <c r="H147" s="242"/>
      <c r="I147" s="242"/>
      <c r="J147" s="242"/>
      <c r="K147" s="242"/>
      <c r="L147" s="242"/>
      <c r="M147" s="242"/>
      <c r="N147" s="242"/>
      <c r="O147" s="242"/>
      <c r="P147" s="243"/>
      <c r="Q147" s="243"/>
      <c r="R147" s="243"/>
      <c r="S147" s="117"/>
      <c r="T147" s="244"/>
      <c r="U147" s="244" t="s">
        <v>8</v>
      </c>
      <c r="V147" s="400" t="s">
        <v>255</v>
      </c>
      <c r="W147" s="400"/>
      <c r="X147" s="400"/>
      <c r="Y147" s="400"/>
      <c r="Z147" s="400"/>
      <c r="AA147" s="400"/>
      <c r="AB147" s="118" t="s">
        <v>8</v>
      </c>
      <c r="AC147" s="245"/>
      <c r="AD147" s="246"/>
      <c r="AE147" s="247"/>
      <c r="AF147" s="246"/>
      <c r="AG147" s="246"/>
      <c r="AH147" s="434" t="s">
        <v>7</v>
      </c>
      <c r="AI147" s="434"/>
      <c r="AJ147" s="434"/>
      <c r="AK147" s="434"/>
      <c r="AL147" s="434"/>
      <c r="AM147" s="434"/>
      <c r="AN147" s="434"/>
      <c r="AO147" s="434"/>
      <c r="AP147" s="434"/>
      <c r="AQ147" s="434"/>
      <c r="AR147" s="434"/>
      <c r="AS147" s="434"/>
      <c r="AT147" s="434"/>
      <c r="AU147" s="434"/>
      <c r="AV147" s="243"/>
      <c r="AW147" s="243"/>
      <c r="AX147" s="243"/>
      <c r="AY147" s="117"/>
      <c r="AZ147" s="118" t="s">
        <v>8</v>
      </c>
      <c r="BA147" s="400" t="s">
        <v>226</v>
      </c>
      <c r="BB147" s="400"/>
      <c r="BC147" s="400"/>
      <c r="BD147" s="400"/>
      <c r="BE147" s="400"/>
      <c r="BF147" s="400"/>
      <c r="BG147" s="248"/>
      <c r="BH147" s="249"/>
      <c r="BI147" s="249"/>
      <c r="BJ147" s="249"/>
    </row>
    <row r="148" spans="4:62" s="84" customFormat="1" ht="19.5" customHeight="1">
      <c r="D148" s="233"/>
      <c r="E148" s="234"/>
      <c r="F148" s="234"/>
      <c r="G148" s="250"/>
      <c r="H148" s="251"/>
      <c r="I148" s="252"/>
      <c r="J148" s="253"/>
      <c r="K148" s="253"/>
      <c r="L148" s="252"/>
      <c r="M148" s="126"/>
      <c r="N148" s="126"/>
      <c r="O148" s="126"/>
      <c r="P148" s="88"/>
      <c r="Q148" s="405" t="s">
        <v>5</v>
      </c>
      <c r="R148" s="405"/>
      <c r="S148" s="405"/>
      <c r="T148" s="405"/>
      <c r="U148" s="254"/>
      <c r="V148" s="119"/>
      <c r="W148" s="255" t="s">
        <v>6</v>
      </c>
      <c r="X148" s="256"/>
      <c r="Y148" s="126"/>
      <c r="AB148" s="126"/>
      <c r="AC148" s="105"/>
      <c r="AD148" s="105"/>
      <c r="AE148" s="105"/>
      <c r="AF148" s="105"/>
      <c r="AG148" s="105"/>
      <c r="AH148" s="105"/>
      <c r="AI148" s="105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380" t="s">
        <v>5</v>
      </c>
      <c r="AX148" s="380"/>
      <c r="AY148" s="380"/>
      <c r="AZ148" s="119"/>
      <c r="BA148" s="254"/>
      <c r="BB148" s="255" t="s">
        <v>6</v>
      </c>
      <c r="BC148" s="256"/>
      <c r="BD148" s="126"/>
      <c r="BE148" s="126"/>
      <c r="BF148" s="119"/>
      <c r="BG148" s="257"/>
      <c r="BH148" s="258"/>
      <c r="BI148" s="258"/>
      <c r="BJ148" s="241"/>
    </row>
    <row r="149" spans="4:62" s="84" customFormat="1" ht="28.5" customHeight="1">
      <c r="D149" s="233"/>
      <c r="E149" s="234"/>
      <c r="F149" s="234"/>
      <c r="G149" s="234"/>
      <c r="H149" s="235"/>
      <c r="I149" s="235"/>
      <c r="J149" s="235"/>
      <c r="K149" s="235"/>
      <c r="L149" s="235"/>
      <c r="M149" s="235"/>
      <c r="N149" s="259"/>
      <c r="O149" s="235"/>
      <c r="P149" s="235"/>
      <c r="Q149" s="259"/>
      <c r="R149" s="235"/>
      <c r="S149" s="104"/>
      <c r="T149" s="260"/>
      <c r="U149" s="104"/>
      <c r="V149" s="261"/>
      <c r="W149" s="262"/>
      <c r="X149" s="262"/>
      <c r="Y149" s="263"/>
      <c r="Z149" s="104"/>
      <c r="AA149" s="260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264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241"/>
      <c r="BC149" s="259"/>
      <c r="BD149" s="127"/>
      <c r="BE149" s="127"/>
      <c r="BF149" s="104"/>
      <c r="BG149" s="104"/>
      <c r="BH149" s="241"/>
      <c r="BI149" s="104"/>
      <c r="BJ149" s="265"/>
    </row>
    <row r="150" spans="1:61" s="90" customFormat="1" ht="16.5" customHeight="1">
      <c r="A150" s="266"/>
      <c r="B150" s="267"/>
      <c r="C150" s="94"/>
      <c r="D150" s="94"/>
      <c r="E150" s="94"/>
      <c r="F150" s="268"/>
      <c r="G150" s="268"/>
      <c r="H150" s="268"/>
      <c r="I150" s="268"/>
      <c r="J150" s="268"/>
      <c r="K150" s="268"/>
      <c r="L150" s="269"/>
      <c r="M150" s="268"/>
      <c r="N150" s="268"/>
      <c r="O150" s="269"/>
      <c r="P150" s="268"/>
      <c r="R150" s="270"/>
      <c r="S150" s="271"/>
      <c r="T150" s="272"/>
      <c r="U150" s="271"/>
      <c r="V150" s="511"/>
      <c r="W150" s="512"/>
      <c r="X150" s="512"/>
      <c r="Y150" s="512"/>
      <c r="Z150" s="512"/>
      <c r="AA150" s="273"/>
      <c r="AB150" s="274"/>
      <c r="AC150" s="273"/>
      <c r="AD150" s="273"/>
      <c r="AE150" s="273"/>
      <c r="AF150" s="273"/>
      <c r="AG150" s="273"/>
      <c r="AH150" s="273"/>
      <c r="AI150" s="107"/>
      <c r="AJ150" s="108"/>
      <c r="AK150" s="108"/>
      <c r="AL150" s="108"/>
      <c r="AM150" s="108"/>
      <c r="AN150" s="275"/>
      <c r="AO150" s="276"/>
      <c r="AS150" s="91"/>
      <c r="AT150" s="91"/>
      <c r="AU150" s="91"/>
      <c r="AV150" s="91"/>
      <c r="AW150" s="91"/>
      <c r="AX150" s="91"/>
      <c r="AY150" s="120"/>
      <c r="AZ150" s="120"/>
      <c r="BA150" s="277"/>
      <c r="BB150" s="277"/>
      <c r="BC150" s="278"/>
      <c r="BD150" s="128"/>
      <c r="BE150" s="128"/>
      <c r="BF150" s="128"/>
      <c r="BG150" s="128"/>
      <c r="BH150" s="279"/>
      <c r="BI150" s="280"/>
    </row>
    <row r="151" spans="1:61" s="90" customFormat="1" ht="16.5" customHeight="1">
      <c r="A151" s="266"/>
      <c r="B151" s="267"/>
      <c r="C151" s="94"/>
      <c r="D151" s="94"/>
      <c r="E151" s="94"/>
      <c r="F151" s="268"/>
      <c r="G151" s="268"/>
      <c r="H151" s="268"/>
      <c r="I151" s="268"/>
      <c r="J151" s="268"/>
      <c r="K151" s="268"/>
      <c r="L151" s="269"/>
      <c r="M151" s="268"/>
      <c r="N151" s="268"/>
      <c r="O151" s="269"/>
      <c r="P151" s="268"/>
      <c r="R151" s="270"/>
      <c r="S151" s="271"/>
      <c r="T151" s="272"/>
      <c r="U151" s="271"/>
      <c r="V151" s="271"/>
      <c r="W151" s="281"/>
      <c r="Y151" s="270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107"/>
      <c r="AJ151" s="108"/>
      <c r="AK151" s="108"/>
      <c r="AL151" s="108"/>
      <c r="AM151" s="108"/>
      <c r="AN151" s="275"/>
      <c r="AO151" s="276"/>
      <c r="AS151" s="91"/>
      <c r="AT151" s="91"/>
      <c r="AU151" s="91"/>
      <c r="AV151" s="91"/>
      <c r="AW151" s="91"/>
      <c r="AX151" s="91"/>
      <c r="BA151" s="269"/>
      <c r="BC151" s="270"/>
      <c r="BH151" s="282"/>
      <c r="BI151" s="282"/>
    </row>
    <row r="152" spans="1:61" s="90" customFormat="1" ht="15" customHeight="1">
      <c r="A152" s="266"/>
      <c r="B152" s="267"/>
      <c r="C152" s="94"/>
      <c r="D152" s="94"/>
      <c r="E152" s="94"/>
      <c r="F152" s="94"/>
      <c r="G152" s="94"/>
      <c r="H152" s="94"/>
      <c r="I152" s="94"/>
      <c r="J152" s="268"/>
      <c r="K152" s="268"/>
      <c r="L152" s="268"/>
      <c r="M152" s="268"/>
      <c r="N152" s="274"/>
      <c r="O152" s="124"/>
      <c r="P152" s="124"/>
      <c r="Q152" s="124"/>
      <c r="R152" s="129"/>
      <c r="S152" s="129"/>
      <c r="T152" s="283"/>
      <c r="U152" s="271"/>
      <c r="V152" s="271"/>
      <c r="W152" s="281"/>
      <c r="Y152" s="270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107"/>
      <c r="AJ152" s="108"/>
      <c r="AK152" s="108"/>
      <c r="AL152" s="108"/>
      <c r="AM152" s="108"/>
      <c r="AN152" s="275"/>
      <c r="AO152" s="276"/>
      <c r="AS152" s="92"/>
      <c r="AT152" s="92"/>
      <c r="AU152" s="92"/>
      <c r="AV152" s="92"/>
      <c r="AW152" s="92"/>
      <c r="AX152" s="92"/>
      <c r="BA152" s="269"/>
      <c r="BC152" s="270"/>
      <c r="BH152" s="282"/>
      <c r="BI152" s="282"/>
    </row>
    <row r="153" spans="1:61" s="90" customFormat="1" ht="16.5" customHeight="1">
      <c r="A153" s="266"/>
      <c r="B153" s="93"/>
      <c r="C153" s="94"/>
      <c r="D153" s="94"/>
      <c r="E153" s="94"/>
      <c r="F153" s="268"/>
      <c r="G153" s="268"/>
      <c r="H153" s="268"/>
      <c r="I153" s="268"/>
      <c r="J153" s="268"/>
      <c r="K153" s="268"/>
      <c r="L153" s="269"/>
      <c r="M153" s="268"/>
      <c r="N153" s="268"/>
      <c r="O153" s="269"/>
      <c r="P153" s="268"/>
      <c r="R153" s="270"/>
      <c r="T153" s="284"/>
      <c r="U153" s="271"/>
      <c r="V153" s="511"/>
      <c r="W153" s="512"/>
      <c r="X153" s="512"/>
      <c r="Y153" s="512"/>
      <c r="Z153" s="512"/>
      <c r="AA153" s="273"/>
      <c r="AB153" s="274"/>
      <c r="AC153" s="273"/>
      <c r="AD153" s="273"/>
      <c r="AE153" s="273"/>
      <c r="AF153" s="273"/>
      <c r="AG153" s="273"/>
      <c r="AH153" s="273"/>
      <c r="AI153" s="107"/>
      <c r="AJ153" s="108"/>
      <c r="AK153" s="108"/>
      <c r="AL153" s="108"/>
      <c r="AM153" s="108"/>
      <c r="AN153" s="275"/>
      <c r="AO153" s="276"/>
      <c r="AS153" s="93"/>
      <c r="AT153" s="94"/>
      <c r="AU153" s="94"/>
      <c r="AV153" s="94"/>
      <c r="AW153" s="94"/>
      <c r="AX153" s="94"/>
      <c r="BC153" s="278"/>
      <c r="BD153" s="128"/>
      <c r="BE153" s="128"/>
      <c r="BF153" s="1"/>
      <c r="BG153" s="128"/>
      <c r="BH153" s="279"/>
      <c r="BI153" s="280"/>
    </row>
    <row r="154" spans="1:61" s="90" customFormat="1" ht="15.75" customHeight="1">
      <c r="A154" s="266"/>
      <c r="B154" s="110"/>
      <c r="C154" s="109"/>
      <c r="D154" s="94"/>
      <c r="E154" s="94"/>
      <c r="F154" s="268"/>
      <c r="G154" s="268"/>
      <c r="H154" s="268"/>
      <c r="I154" s="268"/>
      <c r="J154" s="268"/>
      <c r="K154" s="268"/>
      <c r="L154" s="269"/>
      <c r="M154" s="268"/>
      <c r="N154" s="268"/>
      <c r="O154" s="269"/>
      <c r="P154" s="268"/>
      <c r="R154" s="270"/>
      <c r="T154" s="284"/>
      <c r="U154" s="271"/>
      <c r="V154" s="271"/>
      <c r="W154" s="281"/>
      <c r="Y154" s="270"/>
      <c r="Z154" s="285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10"/>
      <c r="AK154" s="109"/>
      <c r="AL154" s="268"/>
      <c r="AM154" s="266"/>
      <c r="AN154" s="266"/>
      <c r="AO154" s="268"/>
      <c r="AS154" s="84"/>
      <c r="AT154" s="95"/>
      <c r="AU154" s="84"/>
      <c r="AV154" s="84"/>
      <c r="AW154" s="96"/>
      <c r="AX154" s="84"/>
      <c r="AY154" s="84"/>
      <c r="AZ154" s="84"/>
      <c r="BA154" s="269"/>
      <c r="BB154" s="269"/>
      <c r="BC154" s="286"/>
      <c r="BH154" s="286"/>
      <c r="BI154" s="286"/>
    </row>
    <row r="155" spans="4:62" ht="15">
      <c r="D155" s="94"/>
      <c r="E155" s="94"/>
      <c r="F155" s="94"/>
      <c r="G155" s="94"/>
      <c r="H155" s="94"/>
      <c r="I155" s="94"/>
      <c r="J155" s="268"/>
      <c r="K155" s="268"/>
      <c r="L155" s="268"/>
      <c r="M155" s="268"/>
      <c r="N155" s="274"/>
      <c r="O155" s="124"/>
      <c r="P155" s="124"/>
      <c r="Q155" s="124"/>
      <c r="R155" s="129"/>
      <c r="S155" s="129"/>
      <c r="T155" s="283"/>
      <c r="U155" s="63"/>
      <c r="V155" s="63"/>
      <c r="W155" s="63"/>
      <c r="X155" s="63"/>
      <c r="AV155" s="84"/>
      <c r="AW155" s="229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</row>
    <row r="156" spans="4:62" ht="17.25">
      <c r="D156" s="268"/>
      <c r="E156" s="268"/>
      <c r="F156" s="268"/>
      <c r="G156" s="268"/>
      <c r="H156" s="268"/>
      <c r="I156" s="268"/>
      <c r="J156" s="268"/>
      <c r="K156" s="268"/>
      <c r="L156" s="269"/>
      <c r="M156" s="268"/>
      <c r="N156" s="268"/>
      <c r="O156" s="269"/>
      <c r="P156" s="268"/>
      <c r="Q156" s="287"/>
      <c r="R156" s="270"/>
      <c r="S156" s="90"/>
      <c r="T156" s="271"/>
      <c r="Y156" s="63"/>
      <c r="Z156" s="63"/>
      <c r="AA156" s="63"/>
      <c r="AB156" s="63"/>
      <c r="AC156" s="63"/>
      <c r="AD156" s="63"/>
      <c r="AP156" s="288"/>
      <c r="AW156" s="84"/>
      <c r="AX156" s="84"/>
      <c r="AY156" s="84"/>
      <c r="AZ156" s="84"/>
      <c r="BA156" s="84"/>
      <c r="BB156" s="84"/>
      <c r="BC156" s="84"/>
      <c r="BD156" s="84"/>
      <c r="BE156" s="84"/>
      <c r="BF156" s="96"/>
      <c r="BG156" s="84"/>
      <c r="BH156" s="84"/>
      <c r="BI156" s="84"/>
      <c r="BJ156" s="84"/>
    </row>
    <row r="157" spans="13:61" ht="17.25">
      <c r="M157" s="63"/>
      <c r="N157" s="63"/>
      <c r="O157" s="63"/>
      <c r="P157" s="63"/>
      <c r="Q157" s="121"/>
      <c r="R157" s="121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W157" s="1"/>
      <c r="AZ157" s="1"/>
      <c r="BC157" s="129"/>
      <c r="BF157" s="129"/>
      <c r="BG157" s="129"/>
      <c r="BH157" s="129"/>
      <c r="BI157" s="129"/>
    </row>
    <row r="158" spans="13:24" ht="12.75">
      <c r="M158" s="63"/>
      <c r="N158" s="63"/>
      <c r="U158" s="63"/>
      <c r="V158" s="63"/>
      <c r="W158" s="63"/>
      <c r="X158" s="63"/>
    </row>
    <row r="159" spans="11:55" ht="20.25">
      <c r="K159" s="828"/>
      <c r="L159" s="828"/>
      <c r="M159" s="828"/>
      <c r="N159" s="828"/>
      <c r="O159" s="828"/>
      <c r="P159" s="828"/>
      <c r="Q159" s="828"/>
      <c r="R159" s="828"/>
      <c r="S159" s="828"/>
      <c r="T159" s="828"/>
      <c r="U159" s="828"/>
      <c r="V159" s="828"/>
      <c r="W159" s="828"/>
      <c r="X159" s="828"/>
      <c r="Y159" s="828"/>
      <c r="Z159" s="828"/>
      <c r="AA159" s="828"/>
      <c r="AB159" s="828"/>
      <c r="AC159" s="828"/>
      <c r="AD159" s="828"/>
      <c r="AE159" s="289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</row>
    <row r="160" spans="11:58" ht="15"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290"/>
      <c r="AF160" s="96"/>
      <c r="AG160" s="96"/>
      <c r="AH160" s="96"/>
      <c r="AI160" s="96"/>
      <c r="AJ160" s="96"/>
      <c r="AK160" s="96"/>
      <c r="AL160" s="96"/>
      <c r="AM160" s="96"/>
      <c r="AN160" s="84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F160" s="121"/>
    </row>
    <row r="161" spans="11:55" ht="15"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</row>
    <row r="163" spans="50:51" ht="12.75">
      <c r="AX163" s="121"/>
      <c r="AY163" s="121"/>
    </row>
  </sheetData>
  <sheetProtection/>
  <mergeCells count="1997">
    <mergeCell ref="D129:F129"/>
    <mergeCell ref="G129:T129"/>
    <mergeCell ref="U129:V129"/>
    <mergeCell ref="W129:X129"/>
    <mergeCell ref="AS130:AT130"/>
    <mergeCell ref="AQ130:AR130"/>
    <mergeCell ref="AO129:AP129"/>
    <mergeCell ref="AQ129:AR129"/>
    <mergeCell ref="AS129:AT129"/>
    <mergeCell ref="AG129:AH129"/>
    <mergeCell ref="AI129:AJ129"/>
    <mergeCell ref="AK129:AL129"/>
    <mergeCell ref="AY129:AZ129"/>
    <mergeCell ref="AU129:AV129"/>
    <mergeCell ref="AW129:AX129"/>
    <mergeCell ref="AC130:AD130"/>
    <mergeCell ref="AA129:AB129"/>
    <mergeCell ref="AC129:AD129"/>
    <mergeCell ref="AE129:AF129"/>
    <mergeCell ref="BC97:BD97"/>
    <mergeCell ref="BE97:BF97"/>
    <mergeCell ref="D130:F130"/>
    <mergeCell ref="G130:T130"/>
    <mergeCell ref="U130:V130"/>
    <mergeCell ref="W130:X130"/>
    <mergeCell ref="AU130:AV130"/>
    <mergeCell ref="AW130:AX130"/>
    <mergeCell ref="BA130:BB130"/>
    <mergeCell ref="AA130:AB130"/>
    <mergeCell ref="AU97:AV97"/>
    <mergeCell ref="AW97:AX97"/>
    <mergeCell ref="AY97:AZ97"/>
    <mergeCell ref="BA97:BB97"/>
    <mergeCell ref="AM97:AN97"/>
    <mergeCell ref="AO97:AP97"/>
    <mergeCell ref="AQ97:AR97"/>
    <mergeCell ref="AS97:AT97"/>
    <mergeCell ref="AE97:AF97"/>
    <mergeCell ref="AG97:AH97"/>
    <mergeCell ref="AI97:AJ97"/>
    <mergeCell ref="AK97:AL97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S96:AT96"/>
    <mergeCell ref="AU96:AV96"/>
    <mergeCell ref="AW96:AX96"/>
    <mergeCell ref="AY96:AZ96"/>
    <mergeCell ref="AI96:AJ96"/>
    <mergeCell ref="AK96:AL96"/>
    <mergeCell ref="AM96:AN96"/>
    <mergeCell ref="AO96:AP96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U95:AV95"/>
    <mergeCell ref="AW95:AX95"/>
    <mergeCell ref="AY95:AZ95"/>
    <mergeCell ref="BA95:BB95"/>
    <mergeCell ref="BC94:BD94"/>
    <mergeCell ref="BE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BE89:BF89"/>
    <mergeCell ref="D80:T80"/>
    <mergeCell ref="U80:V80"/>
    <mergeCell ref="W80:X80"/>
    <mergeCell ref="Y80:Z80"/>
    <mergeCell ref="AA80:AB80"/>
    <mergeCell ref="AC80:AD80"/>
    <mergeCell ref="AE80:AF80"/>
    <mergeCell ref="AW89:AX89"/>
    <mergeCell ref="AY89:AZ89"/>
    <mergeCell ref="BC89:BD89"/>
    <mergeCell ref="AO89:AP89"/>
    <mergeCell ref="AQ89:AR89"/>
    <mergeCell ref="AS89:AT89"/>
    <mergeCell ref="AU89:AV89"/>
    <mergeCell ref="BC88:BD88"/>
    <mergeCell ref="BE88:BF88"/>
    <mergeCell ref="Y89:Z89"/>
    <mergeCell ref="AA89:AB89"/>
    <mergeCell ref="AC89:AD89"/>
    <mergeCell ref="AE89:AF89"/>
    <mergeCell ref="AI89:AJ89"/>
    <mergeCell ref="AK89:AL89"/>
    <mergeCell ref="AM89:AN89"/>
    <mergeCell ref="BA89:BB89"/>
    <mergeCell ref="AU88:AV88"/>
    <mergeCell ref="AW88:AX88"/>
    <mergeCell ref="AY88:AZ88"/>
    <mergeCell ref="BA88:BB88"/>
    <mergeCell ref="AE88:AF88"/>
    <mergeCell ref="AG88:AH88"/>
    <mergeCell ref="AK88:AL88"/>
    <mergeCell ref="AM88:AN88"/>
    <mergeCell ref="BA87:BB87"/>
    <mergeCell ref="BC87:BD87"/>
    <mergeCell ref="BE87:BF87"/>
    <mergeCell ref="D88:F88"/>
    <mergeCell ref="G88:T88"/>
    <mergeCell ref="U88:V88"/>
    <mergeCell ref="W88:X88"/>
    <mergeCell ref="Y88:Z88"/>
    <mergeCell ref="AA88:AB88"/>
    <mergeCell ref="AC88:AD88"/>
    <mergeCell ref="AU87:AV87"/>
    <mergeCell ref="AO87:AP87"/>
    <mergeCell ref="AW87:AX87"/>
    <mergeCell ref="AY87:AZ87"/>
    <mergeCell ref="AG87:AH87"/>
    <mergeCell ref="AI87:AJ87"/>
    <mergeCell ref="AK87:AL87"/>
    <mergeCell ref="AM87:AN87"/>
    <mergeCell ref="Y87:Z87"/>
    <mergeCell ref="AA87:AB87"/>
    <mergeCell ref="AC87:AD87"/>
    <mergeCell ref="AE87:AF87"/>
    <mergeCell ref="AY86:AZ86"/>
    <mergeCell ref="BA86:BB86"/>
    <mergeCell ref="BC86:BD86"/>
    <mergeCell ref="BE86:BF86"/>
    <mergeCell ref="AU86:AV86"/>
    <mergeCell ref="AW86:AX86"/>
    <mergeCell ref="AO86:AP86"/>
    <mergeCell ref="AQ86:AR86"/>
    <mergeCell ref="AE86:AF86"/>
    <mergeCell ref="AG86:AH86"/>
    <mergeCell ref="AK86:AL86"/>
    <mergeCell ref="AM86:AN86"/>
    <mergeCell ref="AW85:AX85"/>
    <mergeCell ref="AY85:AZ85"/>
    <mergeCell ref="BA85:BB85"/>
    <mergeCell ref="D86:F86"/>
    <mergeCell ref="G86:T86"/>
    <mergeCell ref="U86:V86"/>
    <mergeCell ref="W86:X86"/>
    <mergeCell ref="Y86:Z86"/>
    <mergeCell ref="AA86:AB86"/>
    <mergeCell ref="AC86:AD86"/>
    <mergeCell ref="AY84:AZ84"/>
    <mergeCell ref="BA84:BB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A84:AB84"/>
    <mergeCell ref="AC84:AD84"/>
    <mergeCell ref="AE84:AF84"/>
    <mergeCell ref="AG84:AH84"/>
    <mergeCell ref="AU33:BC33"/>
    <mergeCell ref="BD33:BF33"/>
    <mergeCell ref="AJ28:AT32"/>
    <mergeCell ref="AU28:BC32"/>
    <mergeCell ref="BD28:BF32"/>
    <mergeCell ref="AY140:BF140"/>
    <mergeCell ref="AY120:AZ120"/>
    <mergeCell ref="BA120:BB120"/>
    <mergeCell ref="BC120:BD120"/>
    <mergeCell ref="BC130:BD130"/>
    <mergeCell ref="BE130:BF130"/>
    <mergeCell ref="BE122:BF122"/>
    <mergeCell ref="BA129:BB129"/>
    <mergeCell ref="BC129:BD129"/>
    <mergeCell ref="BE123:BF123"/>
    <mergeCell ref="AQ120:AR120"/>
    <mergeCell ref="AU120:AV120"/>
    <mergeCell ref="AS119:AT119"/>
    <mergeCell ref="BD26:BF27"/>
    <mergeCell ref="BC119:BD119"/>
    <mergeCell ref="BC84:BD84"/>
    <mergeCell ref="BE84:BF84"/>
    <mergeCell ref="BC85:BD85"/>
    <mergeCell ref="BE85:BF85"/>
    <mergeCell ref="AJ33:AT33"/>
    <mergeCell ref="G116:T116"/>
    <mergeCell ref="G117:T117"/>
    <mergeCell ref="G118:T118"/>
    <mergeCell ref="AM129:AN129"/>
    <mergeCell ref="AI122:AJ122"/>
    <mergeCell ref="AK122:AL122"/>
    <mergeCell ref="AA119:AB119"/>
    <mergeCell ref="AC119:AD119"/>
    <mergeCell ref="AE119:AF119"/>
    <mergeCell ref="AG119:AH119"/>
    <mergeCell ref="D132:T132"/>
    <mergeCell ref="BE119:BF119"/>
    <mergeCell ref="D120:F120"/>
    <mergeCell ref="U120:V120"/>
    <mergeCell ref="W120:X120"/>
    <mergeCell ref="Y120:Z120"/>
    <mergeCell ref="AA120:AB120"/>
    <mergeCell ref="AC120:AD120"/>
    <mergeCell ref="BE120:BF120"/>
    <mergeCell ref="AI119:AJ119"/>
    <mergeCell ref="D121:F121"/>
    <mergeCell ref="AW122:AX122"/>
    <mergeCell ref="AY122:AZ122"/>
    <mergeCell ref="AI120:AJ120"/>
    <mergeCell ref="AI121:AJ121"/>
    <mergeCell ref="AA121:AB121"/>
    <mergeCell ref="AC121:AD121"/>
    <mergeCell ref="AE121:AF121"/>
    <mergeCell ref="AG122:AH122"/>
    <mergeCell ref="AK120:AL120"/>
    <mergeCell ref="W119:X119"/>
    <mergeCell ref="Y119:Z119"/>
    <mergeCell ref="G119:T119"/>
    <mergeCell ref="G120:T120"/>
    <mergeCell ref="AU122:AV122"/>
    <mergeCell ref="BE118:BF118"/>
    <mergeCell ref="AU121:AV121"/>
    <mergeCell ref="AW121:AX121"/>
    <mergeCell ref="AY121:AZ121"/>
    <mergeCell ref="BC122:BD122"/>
    <mergeCell ref="BC121:BD121"/>
    <mergeCell ref="BA122:BB122"/>
    <mergeCell ref="AW120:AX120"/>
    <mergeCell ref="AG121:AH121"/>
    <mergeCell ref="AY118:AZ118"/>
    <mergeCell ref="BA118:BB118"/>
    <mergeCell ref="BC118:BD118"/>
    <mergeCell ref="BA121:BB121"/>
    <mergeCell ref="AY119:AZ119"/>
    <mergeCell ref="BA119:BB119"/>
    <mergeCell ref="AM120:AN120"/>
    <mergeCell ref="AU119:AV119"/>
    <mergeCell ref="AO120:AP120"/>
    <mergeCell ref="AO117:AP117"/>
    <mergeCell ref="BC117:BD117"/>
    <mergeCell ref="AY117:AZ117"/>
    <mergeCell ref="BA117:BB117"/>
    <mergeCell ref="AU117:AV117"/>
    <mergeCell ref="D100:F100"/>
    <mergeCell ref="BE129:BF129"/>
    <mergeCell ref="AW105:AX105"/>
    <mergeCell ref="AY105:AZ105"/>
    <mergeCell ref="Y105:Z105"/>
    <mergeCell ref="AA105:AB105"/>
    <mergeCell ref="AC105:AD105"/>
    <mergeCell ref="AM106:AN106"/>
    <mergeCell ref="AM105:AN105"/>
    <mergeCell ref="AE105:AF105"/>
    <mergeCell ref="AY104:AZ104"/>
    <mergeCell ref="AY101:AZ101"/>
    <mergeCell ref="AI103:AJ103"/>
    <mergeCell ref="AI101:AJ101"/>
    <mergeCell ref="AM101:AN101"/>
    <mergeCell ref="AK103:AL103"/>
    <mergeCell ref="AO103:AP103"/>
    <mergeCell ref="AK101:AL101"/>
    <mergeCell ref="AM102:AN102"/>
    <mergeCell ref="AO102:AP102"/>
    <mergeCell ref="AU105:AV105"/>
    <mergeCell ref="AW101:AX101"/>
    <mergeCell ref="AQ102:AR102"/>
    <mergeCell ref="AU104:AV104"/>
    <mergeCell ref="AQ103:AR103"/>
    <mergeCell ref="AW104:AX104"/>
    <mergeCell ref="AU103:AV103"/>
    <mergeCell ref="AS103:AT103"/>
    <mergeCell ref="AU102:AV102"/>
    <mergeCell ref="AQ104:AR104"/>
    <mergeCell ref="AA101:AB101"/>
    <mergeCell ref="AC101:AD101"/>
    <mergeCell ref="AE101:AF101"/>
    <mergeCell ref="AU101:AV101"/>
    <mergeCell ref="AQ101:AR101"/>
    <mergeCell ref="AG101:AH101"/>
    <mergeCell ref="D101:F101"/>
    <mergeCell ref="U101:V101"/>
    <mergeCell ref="W101:X101"/>
    <mergeCell ref="Y101:Z101"/>
    <mergeCell ref="AO70:AP70"/>
    <mergeCell ref="AK72:AL72"/>
    <mergeCell ref="AM72:AN72"/>
    <mergeCell ref="BE101:BF101"/>
    <mergeCell ref="BE100:BF100"/>
    <mergeCell ref="BA101:BB101"/>
    <mergeCell ref="AK84:AL84"/>
    <mergeCell ref="AM84:AN84"/>
    <mergeCell ref="AU84:AV84"/>
    <mergeCell ref="AW84:AX84"/>
    <mergeCell ref="AW75:AX75"/>
    <mergeCell ref="AI75:AJ75"/>
    <mergeCell ref="AI71:AJ71"/>
    <mergeCell ref="AI73:AJ73"/>
    <mergeCell ref="AU66:AV66"/>
    <mergeCell ref="AW66:AX66"/>
    <mergeCell ref="AY65:AZ65"/>
    <mergeCell ref="AY71:AZ71"/>
    <mergeCell ref="AA65:AB65"/>
    <mergeCell ref="Y65:Z65"/>
    <mergeCell ref="U65:V65"/>
    <mergeCell ref="AS66:AT66"/>
    <mergeCell ref="AE64:AF64"/>
    <mergeCell ref="U64:V64"/>
    <mergeCell ref="W64:X64"/>
    <mergeCell ref="Y64:Z64"/>
    <mergeCell ref="AA64:AB64"/>
    <mergeCell ref="AS65:AT65"/>
    <mergeCell ref="AU65:AV65"/>
    <mergeCell ref="AW65:AX65"/>
    <mergeCell ref="AQ65:AR65"/>
    <mergeCell ref="G65:T65"/>
    <mergeCell ref="AC65:AD65"/>
    <mergeCell ref="AI65:AJ65"/>
    <mergeCell ref="AI63:AJ63"/>
    <mergeCell ref="AI64:AJ64"/>
    <mergeCell ref="AE63:AF63"/>
    <mergeCell ref="AG63:AH63"/>
    <mergeCell ref="AG65:AH65"/>
    <mergeCell ref="AG64:AH64"/>
    <mergeCell ref="AC64:AD64"/>
    <mergeCell ref="W65:X65"/>
    <mergeCell ref="U66:V66"/>
    <mergeCell ref="W66:X66"/>
    <mergeCell ref="AK63:AL63"/>
    <mergeCell ref="W63:X63"/>
    <mergeCell ref="AA63:AB63"/>
    <mergeCell ref="AC63:AD63"/>
    <mergeCell ref="Y63:Z63"/>
    <mergeCell ref="AK65:AL65"/>
    <mergeCell ref="AI66:AJ66"/>
    <mergeCell ref="AA62:AB62"/>
    <mergeCell ref="AC62:AD62"/>
    <mergeCell ref="AE62:AF62"/>
    <mergeCell ref="AA61:AB61"/>
    <mergeCell ref="AC61:AD61"/>
    <mergeCell ref="AE61:AF61"/>
    <mergeCell ref="BC65:BD65"/>
    <mergeCell ref="BE61:BF61"/>
    <mergeCell ref="BE62:BF62"/>
    <mergeCell ref="BC67:BD67"/>
    <mergeCell ref="BE67:BF67"/>
    <mergeCell ref="BC66:BD66"/>
    <mergeCell ref="BE60:BF60"/>
    <mergeCell ref="BE63:BF63"/>
    <mergeCell ref="BC64:BD64"/>
    <mergeCell ref="BE64:BF64"/>
    <mergeCell ref="BC63:BD63"/>
    <mergeCell ref="BC62:BD62"/>
    <mergeCell ref="BA69:BB69"/>
    <mergeCell ref="BC71:BD71"/>
    <mergeCell ref="AY72:AZ72"/>
    <mergeCell ref="BA72:BB72"/>
    <mergeCell ref="BC72:BD72"/>
    <mergeCell ref="BC70:BD70"/>
    <mergeCell ref="BA71:BB71"/>
    <mergeCell ref="BA70:BB70"/>
    <mergeCell ref="AY70:AZ70"/>
    <mergeCell ref="AY69:AZ69"/>
    <mergeCell ref="G49:T49"/>
    <mergeCell ref="G50:T50"/>
    <mergeCell ref="G51:T51"/>
    <mergeCell ref="G52:T52"/>
    <mergeCell ref="D59:F59"/>
    <mergeCell ref="G59:T59"/>
    <mergeCell ref="G55:T55"/>
    <mergeCell ref="D56:T56"/>
    <mergeCell ref="AA59:AB59"/>
    <mergeCell ref="AC59:AD59"/>
    <mergeCell ref="AE59:AF59"/>
    <mergeCell ref="AS55:AT55"/>
    <mergeCell ref="AK55:AL55"/>
    <mergeCell ref="AQ55:AR55"/>
    <mergeCell ref="AE58:AF58"/>
    <mergeCell ref="AG58:AH58"/>
    <mergeCell ref="AE55:AF55"/>
    <mergeCell ref="AI56:AJ56"/>
    <mergeCell ref="AQ54:AR54"/>
    <mergeCell ref="BC55:BD55"/>
    <mergeCell ref="BC58:BD58"/>
    <mergeCell ref="AU55:AV55"/>
    <mergeCell ref="AW55:AX55"/>
    <mergeCell ref="AY55:AZ55"/>
    <mergeCell ref="BA54:BB54"/>
    <mergeCell ref="BA55:BB55"/>
    <mergeCell ref="AG54:AH54"/>
    <mergeCell ref="AI54:AJ54"/>
    <mergeCell ref="AM55:AN55"/>
    <mergeCell ref="AO55:AP55"/>
    <mergeCell ref="AI55:AJ55"/>
    <mergeCell ref="AG55:AH55"/>
    <mergeCell ref="AG56:AH56"/>
    <mergeCell ref="AI58:AJ58"/>
    <mergeCell ref="AI59:AJ59"/>
    <mergeCell ref="AK59:AL59"/>
    <mergeCell ref="D57:BF57"/>
    <mergeCell ref="D58:F58"/>
    <mergeCell ref="AU56:AV56"/>
    <mergeCell ref="AS56:AT56"/>
    <mergeCell ref="AC58:AD58"/>
    <mergeCell ref="AK56:AL56"/>
    <mergeCell ref="AM59:AN59"/>
    <mergeCell ref="AO59:AP59"/>
    <mergeCell ref="AO62:AP62"/>
    <mergeCell ref="AO64:AP64"/>
    <mergeCell ref="AS63:AT63"/>
    <mergeCell ref="AU63:AV63"/>
    <mergeCell ref="AO63:AP63"/>
    <mergeCell ref="AU64:AV64"/>
    <mergeCell ref="AQ63:AR63"/>
    <mergeCell ref="AS64:AT64"/>
    <mergeCell ref="AQ64:AR64"/>
    <mergeCell ref="AQ62:AR62"/>
    <mergeCell ref="AS62:AT62"/>
    <mergeCell ref="AU62:AV62"/>
    <mergeCell ref="AS61:AT61"/>
    <mergeCell ref="AS60:AT60"/>
    <mergeCell ref="AU60:AV60"/>
    <mergeCell ref="AY60:AZ60"/>
    <mergeCell ref="AY61:AZ61"/>
    <mergeCell ref="AW61:AX61"/>
    <mergeCell ref="AU61:AV61"/>
    <mergeCell ref="BA61:BB61"/>
    <mergeCell ref="AW62:AX62"/>
    <mergeCell ref="AY62:AZ62"/>
    <mergeCell ref="BA62:BB62"/>
    <mergeCell ref="AY66:AZ66"/>
    <mergeCell ref="AW60:AX60"/>
    <mergeCell ref="AY64:AZ64"/>
    <mergeCell ref="AW63:AX63"/>
    <mergeCell ref="AW64:AX64"/>
    <mergeCell ref="AY59:AZ59"/>
    <mergeCell ref="AS54:AT54"/>
    <mergeCell ref="AU54:AV54"/>
    <mergeCell ref="AW54:AX54"/>
    <mergeCell ref="AY54:AZ54"/>
    <mergeCell ref="AS59:AT59"/>
    <mergeCell ref="BC53:BD53"/>
    <mergeCell ref="AQ53:AR53"/>
    <mergeCell ref="AS53:AT53"/>
    <mergeCell ref="AU53:AV53"/>
    <mergeCell ref="AW53:AX53"/>
    <mergeCell ref="BA53:BB53"/>
    <mergeCell ref="BE53:BF53"/>
    <mergeCell ref="BE66:BF66"/>
    <mergeCell ref="BC54:BD54"/>
    <mergeCell ref="BE54:BF54"/>
    <mergeCell ref="BE55:BF55"/>
    <mergeCell ref="BC61:BD61"/>
    <mergeCell ref="BC60:BD60"/>
    <mergeCell ref="BE58:BF58"/>
    <mergeCell ref="BE59:BF59"/>
    <mergeCell ref="BE65:BF65"/>
    <mergeCell ref="BE52:BF52"/>
    <mergeCell ref="D53:F53"/>
    <mergeCell ref="U53:V53"/>
    <mergeCell ref="W53:X53"/>
    <mergeCell ref="Y53:Z53"/>
    <mergeCell ref="AA53:AB53"/>
    <mergeCell ref="AC53:AD53"/>
    <mergeCell ref="AE53:AF53"/>
    <mergeCell ref="AG53:AH53"/>
    <mergeCell ref="AW52:AX52"/>
    <mergeCell ref="BC52:BD52"/>
    <mergeCell ref="AO52:AP52"/>
    <mergeCell ref="AQ52:AR52"/>
    <mergeCell ref="AS52:AT52"/>
    <mergeCell ref="AU52:AV52"/>
    <mergeCell ref="BA52:BB52"/>
    <mergeCell ref="AI53:AJ53"/>
    <mergeCell ref="AK53:AL53"/>
    <mergeCell ref="AM53:AN53"/>
    <mergeCell ref="AO53:AP53"/>
    <mergeCell ref="AA55:AB55"/>
    <mergeCell ref="AC55:AD55"/>
    <mergeCell ref="Y54:Z54"/>
    <mergeCell ref="AA54:AB54"/>
    <mergeCell ref="AC54:AD54"/>
    <mergeCell ref="W54:X54"/>
    <mergeCell ref="U55:V55"/>
    <mergeCell ref="W55:X55"/>
    <mergeCell ref="Y55:Z55"/>
    <mergeCell ref="W62:X62"/>
    <mergeCell ref="Y52:Z52"/>
    <mergeCell ref="W60:X60"/>
    <mergeCell ref="Y60:Z60"/>
    <mergeCell ref="W59:X59"/>
    <mergeCell ref="Y59:Z59"/>
    <mergeCell ref="Y62:Z62"/>
    <mergeCell ref="Y61:Z61"/>
    <mergeCell ref="W58:X58"/>
    <mergeCell ref="W61:X61"/>
    <mergeCell ref="G62:T62"/>
    <mergeCell ref="G63:T63"/>
    <mergeCell ref="G64:T64"/>
    <mergeCell ref="U62:V62"/>
    <mergeCell ref="U63:V63"/>
    <mergeCell ref="G61:T61"/>
    <mergeCell ref="U61:V61"/>
    <mergeCell ref="U59:V59"/>
    <mergeCell ref="U58:V58"/>
    <mergeCell ref="G58:T58"/>
    <mergeCell ref="D60:F60"/>
    <mergeCell ref="G60:T60"/>
    <mergeCell ref="U60:V60"/>
    <mergeCell ref="D66:F66"/>
    <mergeCell ref="D65:F65"/>
    <mergeCell ref="D61:F61"/>
    <mergeCell ref="D63:F63"/>
    <mergeCell ref="D62:F62"/>
    <mergeCell ref="D64:F64"/>
    <mergeCell ref="G66:T66"/>
    <mergeCell ref="BC51:BD51"/>
    <mergeCell ref="BE51:BF51"/>
    <mergeCell ref="D52:F52"/>
    <mergeCell ref="U52:V52"/>
    <mergeCell ref="W52:X52"/>
    <mergeCell ref="AE52:AF52"/>
    <mergeCell ref="AG52:AH52"/>
    <mergeCell ref="AI52:AJ52"/>
    <mergeCell ref="AK52:AL52"/>
    <mergeCell ref="AM52:AN52"/>
    <mergeCell ref="AI51:AJ51"/>
    <mergeCell ref="AK51:AL51"/>
    <mergeCell ref="AM51:AN51"/>
    <mergeCell ref="AO51:AP51"/>
    <mergeCell ref="BE50:BF50"/>
    <mergeCell ref="D51:F51"/>
    <mergeCell ref="U51:V51"/>
    <mergeCell ref="W51:X51"/>
    <mergeCell ref="Y51:Z51"/>
    <mergeCell ref="AA51:AB51"/>
    <mergeCell ref="AC51:AD51"/>
    <mergeCell ref="AE51:AF51"/>
    <mergeCell ref="AG51:AH51"/>
    <mergeCell ref="AW50:AX50"/>
    <mergeCell ref="BC50:BD50"/>
    <mergeCell ref="AO50:AP50"/>
    <mergeCell ref="AQ50:AR50"/>
    <mergeCell ref="AS50:AT50"/>
    <mergeCell ref="AU50:AV50"/>
    <mergeCell ref="BC49:BD49"/>
    <mergeCell ref="BE49:BF49"/>
    <mergeCell ref="D50:F50"/>
    <mergeCell ref="U50:V50"/>
    <mergeCell ref="W50:X50"/>
    <mergeCell ref="AA50:AB50"/>
    <mergeCell ref="AC50:AD50"/>
    <mergeCell ref="AE50:AF50"/>
    <mergeCell ref="AG50:AH50"/>
    <mergeCell ref="AI50:AJ50"/>
    <mergeCell ref="AI49:AJ49"/>
    <mergeCell ref="AK49:AL49"/>
    <mergeCell ref="AM49:AN49"/>
    <mergeCell ref="AO49:AP49"/>
    <mergeCell ref="BE48:BF48"/>
    <mergeCell ref="D49:F49"/>
    <mergeCell ref="U49:V49"/>
    <mergeCell ref="W49:X49"/>
    <mergeCell ref="Y49:Z49"/>
    <mergeCell ref="AA49:AB49"/>
    <mergeCell ref="AC49:AD49"/>
    <mergeCell ref="AE49:AF49"/>
    <mergeCell ref="AG49:AH49"/>
    <mergeCell ref="AW48:AX48"/>
    <mergeCell ref="BC48:BD48"/>
    <mergeCell ref="AO48:AP48"/>
    <mergeCell ref="AQ48:AR48"/>
    <mergeCell ref="AS48:AT48"/>
    <mergeCell ref="AU48:AV48"/>
    <mergeCell ref="AK47:AL47"/>
    <mergeCell ref="AM47:AN47"/>
    <mergeCell ref="U48:V48"/>
    <mergeCell ref="W48:X48"/>
    <mergeCell ref="AA48:AB48"/>
    <mergeCell ref="AC48:AD48"/>
    <mergeCell ref="AE48:AF48"/>
    <mergeCell ref="AG48:AH48"/>
    <mergeCell ref="AI48:AJ48"/>
    <mergeCell ref="AE47:AF47"/>
    <mergeCell ref="AG47:AH47"/>
    <mergeCell ref="AE46:AF46"/>
    <mergeCell ref="AI47:AJ47"/>
    <mergeCell ref="G48:T48"/>
    <mergeCell ref="U54:V54"/>
    <mergeCell ref="D54:F54"/>
    <mergeCell ref="AG46:AH46"/>
    <mergeCell ref="D47:F47"/>
    <mergeCell ref="G47:T47"/>
    <mergeCell ref="U47:V47"/>
    <mergeCell ref="W47:X47"/>
    <mergeCell ref="AA47:AB47"/>
    <mergeCell ref="AC47:AD47"/>
    <mergeCell ref="G100:T100"/>
    <mergeCell ref="G101:T101"/>
    <mergeCell ref="AQ100:AR100"/>
    <mergeCell ref="D46:F46"/>
    <mergeCell ref="G46:T46"/>
    <mergeCell ref="U46:V46"/>
    <mergeCell ref="D55:F55"/>
    <mergeCell ref="G53:T53"/>
    <mergeCell ref="G54:T54"/>
    <mergeCell ref="D48:F48"/>
    <mergeCell ref="D133:T133"/>
    <mergeCell ref="U133:V133"/>
    <mergeCell ref="AK104:AL104"/>
    <mergeCell ref="AI104:AJ104"/>
    <mergeCell ref="U105:V105"/>
    <mergeCell ref="W105:X105"/>
    <mergeCell ref="W118:X118"/>
    <mergeCell ref="Y118:Z118"/>
    <mergeCell ref="AA118:AB118"/>
    <mergeCell ref="AC118:AD118"/>
    <mergeCell ref="AO101:AP101"/>
    <mergeCell ref="AO85:AP85"/>
    <mergeCell ref="AQ85:AR85"/>
    <mergeCell ref="AO94:AP94"/>
    <mergeCell ref="AQ99:AR99"/>
    <mergeCell ref="AQ87:AR87"/>
    <mergeCell ref="AO95:AP95"/>
    <mergeCell ref="AQ95:AR95"/>
    <mergeCell ref="AQ96:AR96"/>
    <mergeCell ref="AO84:AP84"/>
    <mergeCell ref="AQ84:AR84"/>
    <mergeCell ref="AS104:AT104"/>
    <mergeCell ref="AY98:AZ98"/>
    <mergeCell ref="AS101:AT101"/>
    <mergeCell ref="AS100:AT100"/>
    <mergeCell ref="AU100:AV100"/>
    <mergeCell ref="AY100:AZ100"/>
    <mergeCell ref="AO92:AP92"/>
    <mergeCell ref="AQ92:AR92"/>
    <mergeCell ref="W99:X99"/>
    <mergeCell ref="G99:T99"/>
    <mergeCell ref="AW99:AX99"/>
    <mergeCell ref="AS99:AT99"/>
    <mergeCell ref="AU99:AV99"/>
    <mergeCell ref="AA99:AB99"/>
    <mergeCell ref="AK99:AL99"/>
    <mergeCell ref="AI99:AJ99"/>
    <mergeCell ref="AO99:AP99"/>
    <mergeCell ref="AQ105:AR105"/>
    <mergeCell ref="AS105:AT105"/>
    <mergeCell ref="AG106:AH106"/>
    <mergeCell ref="AK106:AL106"/>
    <mergeCell ref="AQ106:AR106"/>
    <mergeCell ref="AI106:AJ106"/>
    <mergeCell ref="AG105:AH105"/>
    <mergeCell ref="AI105:AJ105"/>
    <mergeCell ref="AK105:AL105"/>
    <mergeCell ref="Y127:Z127"/>
    <mergeCell ref="Y128:Z128"/>
    <mergeCell ref="Y131:Z131"/>
    <mergeCell ref="Y130:Z130"/>
    <mergeCell ref="Y129:Z129"/>
    <mergeCell ref="AA79:AB79"/>
    <mergeCell ref="AE120:AF120"/>
    <mergeCell ref="AQ98:AR98"/>
    <mergeCell ref="Y98:Z98"/>
    <mergeCell ref="AC103:AD103"/>
    <mergeCell ref="AA102:AB102"/>
    <mergeCell ref="AA103:AB103"/>
    <mergeCell ref="Y102:Z102"/>
    <mergeCell ref="Y99:Z99"/>
    <mergeCell ref="AA106:AB106"/>
    <mergeCell ref="BA78:BB78"/>
    <mergeCell ref="BC78:BD78"/>
    <mergeCell ref="AK79:AL79"/>
    <mergeCell ref="AW79:AX79"/>
    <mergeCell ref="AQ78:AR78"/>
    <mergeCell ref="BA79:BB79"/>
    <mergeCell ref="BC79:BD79"/>
    <mergeCell ref="AS79:AT79"/>
    <mergeCell ref="AK78:AL78"/>
    <mergeCell ref="AY79:AZ79"/>
    <mergeCell ref="Y79:Z79"/>
    <mergeCell ref="AE98:AF98"/>
    <mergeCell ref="AC98:AD98"/>
    <mergeCell ref="AC79:AD79"/>
    <mergeCell ref="AE79:AF79"/>
    <mergeCell ref="D82:BF82"/>
    <mergeCell ref="D84:F84"/>
    <mergeCell ref="W79:X79"/>
    <mergeCell ref="AU80:AV80"/>
    <mergeCell ref="Y84:Z84"/>
    <mergeCell ref="BH23:BL23"/>
    <mergeCell ref="BE76:BF76"/>
    <mergeCell ref="AJ23:AP23"/>
    <mergeCell ref="BA98:BB98"/>
    <mergeCell ref="BC98:BD98"/>
    <mergeCell ref="AS98:AT98"/>
    <mergeCell ref="AW98:AX98"/>
    <mergeCell ref="AU98:AV98"/>
    <mergeCell ref="BC47:BD47"/>
    <mergeCell ref="BE47:BF47"/>
    <mergeCell ref="AC23:AH23"/>
    <mergeCell ref="AQ76:AR76"/>
    <mergeCell ref="AS76:AT76"/>
    <mergeCell ref="BE75:BF75"/>
    <mergeCell ref="BA75:BB75"/>
    <mergeCell ref="BC75:BD75"/>
    <mergeCell ref="AU75:AV75"/>
    <mergeCell ref="AG72:AH72"/>
    <mergeCell ref="AE66:AF66"/>
    <mergeCell ref="AE76:AF76"/>
    <mergeCell ref="Y76:Z76"/>
    <mergeCell ref="G76:T76"/>
    <mergeCell ref="AE141:AF141"/>
    <mergeCell ref="AA133:AB133"/>
    <mergeCell ref="AE140:AF140"/>
    <mergeCell ref="AA98:AB98"/>
    <mergeCell ref="U100:V100"/>
    <mergeCell ref="D79:T79"/>
    <mergeCell ref="D78:F78"/>
    <mergeCell ref="Y100:Z100"/>
    <mergeCell ref="D77:F77"/>
    <mergeCell ref="AO76:AP76"/>
    <mergeCell ref="U77:V77"/>
    <mergeCell ref="W77:X77"/>
    <mergeCell ref="Y77:Z77"/>
    <mergeCell ref="AM77:AN77"/>
    <mergeCell ref="D76:F76"/>
    <mergeCell ref="U76:V76"/>
    <mergeCell ref="W76:X76"/>
    <mergeCell ref="G77:T77"/>
    <mergeCell ref="K159:AD159"/>
    <mergeCell ref="AA141:AB141"/>
    <mergeCell ref="AC141:AD141"/>
    <mergeCell ref="AA100:AB100"/>
    <mergeCell ref="U102:V102"/>
    <mergeCell ref="W102:X102"/>
    <mergeCell ref="U104:V104"/>
    <mergeCell ref="W133:X133"/>
    <mergeCell ref="Y133:Z133"/>
    <mergeCell ref="Y126:Z126"/>
    <mergeCell ref="U106:V106"/>
    <mergeCell ref="U103:V103"/>
    <mergeCell ref="G78:T78"/>
    <mergeCell ref="U78:V78"/>
    <mergeCell ref="G98:T98"/>
    <mergeCell ref="U98:V98"/>
    <mergeCell ref="U79:V79"/>
    <mergeCell ref="D90:BF90"/>
    <mergeCell ref="D91:BF91"/>
    <mergeCell ref="D98:F98"/>
    <mergeCell ref="G84:T84"/>
    <mergeCell ref="U84:V84"/>
    <mergeCell ref="W84:X84"/>
    <mergeCell ref="D92:F92"/>
    <mergeCell ref="G92:T92"/>
    <mergeCell ref="U92:V92"/>
    <mergeCell ref="D87:F87"/>
    <mergeCell ref="G87:T87"/>
    <mergeCell ref="U87:V87"/>
    <mergeCell ref="W87:X87"/>
    <mergeCell ref="D94:F94"/>
    <mergeCell ref="G94:T94"/>
    <mergeCell ref="U94:V94"/>
    <mergeCell ref="W94:X94"/>
    <mergeCell ref="D93:F93"/>
    <mergeCell ref="G93:T93"/>
    <mergeCell ref="U93:V93"/>
    <mergeCell ref="W93:X93"/>
    <mergeCell ref="AA107:AB107"/>
    <mergeCell ref="AC100:AD100"/>
    <mergeCell ref="AE103:AF103"/>
    <mergeCell ref="W106:X106"/>
    <mergeCell ref="AC106:AD106"/>
    <mergeCell ref="AE106:AF106"/>
    <mergeCell ref="Y104:Z104"/>
    <mergeCell ref="W107:X107"/>
    <mergeCell ref="W100:X100"/>
    <mergeCell ref="W103:X103"/>
    <mergeCell ref="AG103:AH103"/>
    <mergeCell ref="AI102:AJ102"/>
    <mergeCell ref="Y93:Z93"/>
    <mergeCell ref="W104:X104"/>
    <mergeCell ref="AE100:AF100"/>
    <mergeCell ref="W98:X98"/>
    <mergeCell ref="AG98:AH98"/>
    <mergeCell ref="AG95:AH95"/>
    <mergeCell ref="AI95:AJ95"/>
    <mergeCell ref="AG96:AH96"/>
    <mergeCell ref="AI84:AJ84"/>
    <mergeCell ref="AI98:AJ98"/>
    <mergeCell ref="AG99:AH99"/>
    <mergeCell ref="AG100:AH100"/>
    <mergeCell ref="AI100:AJ100"/>
    <mergeCell ref="AG85:AH85"/>
    <mergeCell ref="AI85:AJ85"/>
    <mergeCell ref="AI86:AJ86"/>
    <mergeCell ref="AI88:AJ88"/>
    <mergeCell ref="AG89:AH89"/>
    <mergeCell ref="AG79:AH79"/>
    <mergeCell ref="AO79:AP79"/>
    <mergeCell ref="AI79:AJ79"/>
    <mergeCell ref="AG80:AH80"/>
    <mergeCell ref="AI80:AJ80"/>
    <mergeCell ref="AK80:AL80"/>
    <mergeCell ref="AM80:AN80"/>
    <mergeCell ref="AO80:AP80"/>
    <mergeCell ref="AO77:AP77"/>
    <mergeCell ref="AU76:AV76"/>
    <mergeCell ref="AO98:AP98"/>
    <mergeCell ref="AK98:AL98"/>
    <mergeCell ref="AO88:AP88"/>
    <mergeCell ref="AQ88:AR88"/>
    <mergeCell ref="D81:BF81"/>
    <mergeCell ref="D89:T89"/>
    <mergeCell ref="U89:V89"/>
    <mergeCell ref="W89:X89"/>
    <mergeCell ref="BA76:BB76"/>
    <mergeCell ref="BA77:BB77"/>
    <mergeCell ref="AQ77:AR77"/>
    <mergeCell ref="AS77:AT77"/>
    <mergeCell ref="AY76:AZ76"/>
    <mergeCell ref="AW76:AX76"/>
    <mergeCell ref="BE78:BF78"/>
    <mergeCell ref="AI77:AJ77"/>
    <mergeCell ref="BC76:BD76"/>
    <mergeCell ref="AI76:AJ76"/>
    <mergeCell ref="AW78:AX78"/>
    <mergeCell ref="AS78:AT78"/>
    <mergeCell ref="AU78:AV78"/>
    <mergeCell ref="AY78:AZ78"/>
    <mergeCell ref="AM78:AN78"/>
    <mergeCell ref="AO78:AP78"/>
    <mergeCell ref="AA77:AB77"/>
    <mergeCell ref="AG77:AH77"/>
    <mergeCell ref="AE77:AF77"/>
    <mergeCell ref="AC75:AD75"/>
    <mergeCell ref="AC76:AD76"/>
    <mergeCell ref="AA76:AB76"/>
    <mergeCell ref="AA75:AB75"/>
    <mergeCell ref="AG76:AH76"/>
    <mergeCell ref="AE75:AF75"/>
    <mergeCell ref="AC77:AD77"/>
    <mergeCell ref="AC74:AD74"/>
    <mergeCell ref="AC73:AD73"/>
    <mergeCell ref="AG69:AH69"/>
    <mergeCell ref="AC72:AD72"/>
    <mergeCell ref="AE72:AF72"/>
    <mergeCell ref="AC71:AD71"/>
    <mergeCell ref="AG73:AH73"/>
    <mergeCell ref="AG74:AH74"/>
    <mergeCell ref="AG70:AH70"/>
    <mergeCell ref="AC69:AD69"/>
    <mergeCell ref="AA74:AB74"/>
    <mergeCell ref="AG66:AH66"/>
    <mergeCell ref="AE67:AF67"/>
    <mergeCell ref="AA73:AB73"/>
    <mergeCell ref="AE68:AF68"/>
    <mergeCell ref="AE69:AF69"/>
    <mergeCell ref="AE71:AF71"/>
    <mergeCell ref="AG71:AH71"/>
    <mergeCell ref="AE74:AF74"/>
    <mergeCell ref="AE73:AF73"/>
    <mergeCell ref="W78:X78"/>
    <mergeCell ref="Y78:Z78"/>
    <mergeCell ref="AI78:AJ78"/>
    <mergeCell ref="AG78:AH78"/>
    <mergeCell ref="AE78:AF78"/>
    <mergeCell ref="AA78:AB78"/>
    <mergeCell ref="AC78:AD78"/>
    <mergeCell ref="D75:F75"/>
    <mergeCell ref="D74:F74"/>
    <mergeCell ref="U73:V73"/>
    <mergeCell ref="U74:V74"/>
    <mergeCell ref="D73:F73"/>
    <mergeCell ref="U75:V75"/>
    <mergeCell ref="G74:T74"/>
    <mergeCell ref="G75:T75"/>
    <mergeCell ref="G73:T73"/>
    <mergeCell ref="W73:X73"/>
    <mergeCell ref="W74:X74"/>
    <mergeCell ref="W75:X75"/>
    <mergeCell ref="Y75:Z75"/>
    <mergeCell ref="Y74:Z74"/>
    <mergeCell ref="Y73:Z73"/>
    <mergeCell ref="D72:F72"/>
    <mergeCell ref="D68:F68"/>
    <mergeCell ref="Y68:Z68"/>
    <mergeCell ref="G68:T68"/>
    <mergeCell ref="W69:X69"/>
    <mergeCell ref="Y69:Z69"/>
    <mergeCell ref="U68:V68"/>
    <mergeCell ref="G69:T69"/>
    <mergeCell ref="G70:T70"/>
    <mergeCell ref="G72:T72"/>
    <mergeCell ref="U72:V72"/>
    <mergeCell ref="W72:X72"/>
    <mergeCell ref="W68:X68"/>
    <mergeCell ref="AA68:AB68"/>
    <mergeCell ref="AA72:AB72"/>
    <mergeCell ref="AA70:AB70"/>
    <mergeCell ref="Y70:Z70"/>
    <mergeCell ref="Y72:Z72"/>
    <mergeCell ref="Y71:Z71"/>
    <mergeCell ref="U69:V69"/>
    <mergeCell ref="AI60:AJ60"/>
    <mergeCell ref="AK60:AL60"/>
    <mergeCell ref="AC66:AD66"/>
    <mergeCell ref="AM66:AN66"/>
    <mergeCell ref="AG61:AH61"/>
    <mergeCell ref="AI61:AJ61"/>
    <mergeCell ref="AG62:AH62"/>
    <mergeCell ref="AM62:AN62"/>
    <mergeCell ref="AK62:AL62"/>
    <mergeCell ref="AI62:AJ62"/>
    <mergeCell ref="AA60:AB60"/>
    <mergeCell ref="AC60:AD60"/>
    <mergeCell ref="AE60:AF60"/>
    <mergeCell ref="AG60:AH60"/>
    <mergeCell ref="AK45:AL45"/>
    <mergeCell ref="AK48:AL48"/>
    <mergeCell ref="AO67:AP67"/>
    <mergeCell ref="BC42:BD42"/>
    <mergeCell ref="AW42:AX42"/>
    <mergeCell ref="AO42:AP42"/>
    <mergeCell ref="AU42:AV42"/>
    <mergeCell ref="AQ42:AR42"/>
    <mergeCell ref="AS42:AT42"/>
    <mergeCell ref="AY42:AZ42"/>
    <mergeCell ref="BA80:BB80"/>
    <mergeCell ref="AM48:AN48"/>
    <mergeCell ref="AK50:AL50"/>
    <mergeCell ref="AM50:AN50"/>
    <mergeCell ref="AW80:AX80"/>
    <mergeCell ref="AY80:AZ80"/>
    <mergeCell ref="AO65:AP65"/>
    <mergeCell ref="AQ66:AR66"/>
    <mergeCell ref="AQ67:AR67"/>
    <mergeCell ref="AM67:AN67"/>
    <mergeCell ref="BC80:BD80"/>
    <mergeCell ref="BE80:BF80"/>
    <mergeCell ref="W92:X92"/>
    <mergeCell ref="Y92:Z92"/>
    <mergeCell ref="AA92:AB92"/>
    <mergeCell ref="AC92:AD92"/>
    <mergeCell ref="AE92:AF92"/>
    <mergeCell ref="AG92:AH92"/>
    <mergeCell ref="AI92:AJ92"/>
    <mergeCell ref="BA92:BB92"/>
    <mergeCell ref="BE42:BF42"/>
    <mergeCell ref="AE35:AN35"/>
    <mergeCell ref="AE36:AF41"/>
    <mergeCell ref="AI37:AN37"/>
    <mergeCell ref="AM38:AN41"/>
    <mergeCell ref="AK38:AL41"/>
    <mergeCell ref="BA42:BB42"/>
    <mergeCell ref="AM42:AN42"/>
    <mergeCell ref="AE42:AF42"/>
    <mergeCell ref="AG42:AH42"/>
    <mergeCell ref="W42:X42"/>
    <mergeCell ref="AI42:AJ42"/>
    <mergeCell ref="AK42:AL42"/>
    <mergeCell ref="Y37:Z41"/>
    <mergeCell ref="AA37:AB41"/>
    <mergeCell ref="Y42:Z42"/>
    <mergeCell ref="AC42:AD42"/>
    <mergeCell ref="AA42:AB42"/>
    <mergeCell ref="AG37:AH41"/>
    <mergeCell ref="U42:V42"/>
    <mergeCell ref="A16:AW16"/>
    <mergeCell ref="AH6:AU6"/>
    <mergeCell ref="S7:AB7"/>
    <mergeCell ref="Q8:W8"/>
    <mergeCell ref="X9:AU9"/>
    <mergeCell ref="V6:AB6"/>
    <mergeCell ref="AH7:AU7"/>
    <mergeCell ref="AC14:AQ14"/>
    <mergeCell ref="Q15:AB15"/>
    <mergeCell ref="AC15:AQ15"/>
    <mergeCell ref="H26:I27"/>
    <mergeCell ref="O26:P27"/>
    <mergeCell ref="U25:AG25"/>
    <mergeCell ref="AC26:AE27"/>
    <mergeCell ref="Q26:R27"/>
    <mergeCell ref="J26:K27"/>
    <mergeCell ref="L26:N27"/>
    <mergeCell ref="R17:U17"/>
    <mergeCell ref="AE17:AH17"/>
    <mergeCell ref="H17:L17"/>
    <mergeCell ref="M17:Q17"/>
    <mergeCell ref="AF26:AH27"/>
    <mergeCell ref="A25:R25"/>
    <mergeCell ref="V17:Z17"/>
    <mergeCell ref="C17:C18"/>
    <mergeCell ref="W26:AB27"/>
    <mergeCell ref="K23:R23"/>
    <mergeCell ref="D17:G17"/>
    <mergeCell ref="AA17:AD17"/>
    <mergeCell ref="BD1:BJ1"/>
    <mergeCell ref="A4:BC4"/>
    <mergeCell ref="Y5:AM5"/>
    <mergeCell ref="U2:AS2"/>
    <mergeCell ref="A3:BC3"/>
    <mergeCell ref="BD2:BJ3"/>
    <mergeCell ref="BD4:BJ5"/>
    <mergeCell ref="AW5:BC5"/>
    <mergeCell ref="G42:T42"/>
    <mergeCell ref="J30:K30"/>
    <mergeCell ref="AQ37:AT37"/>
    <mergeCell ref="BC39:BD39"/>
    <mergeCell ref="AU37:AX37"/>
    <mergeCell ref="AQ35:BF36"/>
    <mergeCell ref="AQ41:AR41"/>
    <mergeCell ref="BA41:BB41"/>
    <mergeCell ref="BC41:BD41"/>
    <mergeCell ref="AO35:AP41"/>
    <mergeCell ref="O30:P30"/>
    <mergeCell ref="Q30:R30"/>
    <mergeCell ref="O31:P31"/>
    <mergeCell ref="W29:AB30"/>
    <mergeCell ref="Q29:R29"/>
    <mergeCell ref="J31:K31"/>
    <mergeCell ref="H29:I29"/>
    <mergeCell ref="J28:K28"/>
    <mergeCell ref="H30:I30"/>
    <mergeCell ref="J29:K29"/>
    <mergeCell ref="BD6:BJ6"/>
    <mergeCell ref="F29:G29"/>
    <mergeCell ref="F28:G28"/>
    <mergeCell ref="H28:I28"/>
    <mergeCell ref="AF28:AH28"/>
    <mergeCell ref="AI17:AL17"/>
    <mergeCell ref="AF29:AH30"/>
    <mergeCell ref="O28:P28"/>
    <mergeCell ref="AC13:AQ13"/>
    <mergeCell ref="Q28:R28"/>
    <mergeCell ref="D45:F45"/>
    <mergeCell ref="AK92:AL92"/>
    <mergeCell ref="AM92:AN92"/>
    <mergeCell ref="AW100:AX100"/>
    <mergeCell ref="AC67:AD67"/>
    <mergeCell ref="AG75:AH75"/>
    <mergeCell ref="AI74:AJ74"/>
    <mergeCell ref="D99:F99"/>
    <mergeCell ref="U99:V99"/>
    <mergeCell ref="W46:X46"/>
    <mergeCell ref="C26:C27"/>
    <mergeCell ref="D42:F42"/>
    <mergeCell ref="D26:E27"/>
    <mergeCell ref="F26:G27"/>
    <mergeCell ref="D35:F41"/>
    <mergeCell ref="F30:G30"/>
    <mergeCell ref="F31:G31"/>
    <mergeCell ref="G35:T41"/>
    <mergeCell ref="L30:N30"/>
    <mergeCell ref="L31:N31"/>
    <mergeCell ref="AU92:AV92"/>
    <mergeCell ref="AC28:AE28"/>
    <mergeCell ref="BE99:BF99"/>
    <mergeCell ref="AI67:AJ67"/>
    <mergeCell ref="AK75:AL75"/>
    <mergeCell ref="AC99:AD99"/>
    <mergeCell ref="AW92:AX92"/>
    <mergeCell ref="AO75:AP75"/>
    <mergeCell ref="AE99:AF99"/>
    <mergeCell ref="AI38:AJ41"/>
    <mergeCell ref="AY17:BC17"/>
    <mergeCell ref="AM17:AP17"/>
    <mergeCell ref="AQ17:AT17"/>
    <mergeCell ref="AR23:AY23"/>
    <mergeCell ref="AU17:AX17"/>
    <mergeCell ref="AY37:BB37"/>
    <mergeCell ref="BC37:BF37"/>
    <mergeCell ref="AW39:AX39"/>
    <mergeCell ref="AQ38:BF38"/>
    <mergeCell ref="BE39:BF39"/>
    <mergeCell ref="BA39:BB39"/>
    <mergeCell ref="AS39:AT39"/>
    <mergeCell ref="AS41:AT41"/>
    <mergeCell ref="AU41:AV41"/>
    <mergeCell ref="AW41:AX41"/>
    <mergeCell ref="AQ40:BF40"/>
    <mergeCell ref="BE41:BF41"/>
    <mergeCell ref="AY41:AZ41"/>
    <mergeCell ref="AK102:AL102"/>
    <mergeCell ref="AG102:AH102"/>
    <mergeCell ref="AE102:AF102"/>
    <mergeCell ref="BE103:BF103"/>
    <mergeCell ref="AW103:AX103"/>
    <mergeCell ref="AW102:AX102"/>
    <mergeCell ref="AY103:AZ103"/>
    <mergeCell ref="BA103:BB103"/>
    <mergeCell ref="BC103:BD103"/>
    <mergeCell ref="AY102:AZ102"/>
    <mergeCell ref="BA102:BB102"/>
    <mergeCell ref="BC102:BD102"/>
    <mergeCell ref="Y36:AB36"/>
    <mergeCell ref="BE102:BF102"/>
    <mergeCell ref="BC99:BD99"/>
    <mergeCell ref="AY99:AZ99"/>
    <mergeCell ref="BA99:BB99"/>
    <mergeCell ref="BA100:BB100"/>
    <mergeCell ref="BC100:BD100"/>
    <mergeCell ref="BC101:BD101"/>
    <mergeCell ref="AK58:AL58"/>
    <mergeCell ref="U36:V41"/>
    <mergeCell ref="H31:I31"/>
    <mergeCell ref="W36:X41"/>
    <mergeCell ref="U35:AB35"/>
    <mergeCell ref="Q31:R31"/>
    <mergeCell ref="A34:BJ34"/>
    <mergeCell ref="D31:E31"/>
    <mergeCell ref="AC35:AD41"/>
    <mergeCell ref="AG36:AN36"/>
    <mergeCell ref="D102:F102"/>
    <mergeCell ref="D104:F104"/>
    <mergeCell ref="AC104:AD104"/>
    <mergeCell ref="AE104:AF104"/>
    <mergeCell ref="Y103:Z103"/>
    <mergeCell ref="G102:T102"/>
    <mergeCell ref="G103:T103"/>
    <mergeCell ref="G104:T104"/>
    <mergeCell ref="AC102:AD102"/>
    <mergeCell ref="D103:F103"/>
    <mergeCell ref="AG104:AH104"/>
    <mergeCell ref="AM104:AN104"/>
    <mergeCell ref="AA104:AB104"/>
    <mergeCell ref="AM56:AN56"/>
    <mergeCell ref="AK66:AL66"/>
    <mergeCell ref="AA93:AB93"/>
    <mergeCell ref="AC93:AD93"/>
    <mergeCell ref="AE93:AF93"/>
    <mergeCell ref="AE65:AF65"/>
    <mergeCell ref="AM70:AN70"/>
    <mergeCell ref="D106:F106"/>
    <mergeCell ref="G107:T107"/>
    <mergeCell ref="D105:F105"/>
    <mergeCell ref="G105:T105"/>
    <mergeCell ref="G106:T106"/>
    <mergeCell ref="AA122:AB122"/>
    <mergeCell ref="G121:T121"/>
    <mergeCell ref="Y122:Z122"/>
    <mergeCell ref="U122:V122"/>
    <mergeCell ref="W122:X122"/>
    <mergeCell ref="U121:V121"/>
    <mergeCell ref="W121:X121"/>
    <mergeCell ref="Y121:Z121"/>
    <mergeCell ref="G122:T122"/>
    <mergeCell ref="Y106:Z106"/>
    <mergeCell ref="W114:X114"/>
    <mergeCell ref="Y111:Z111"/>
    <mergeCell ref="W108:X108"/>
    <mergeCell ref="Y113:Z113"/>
    <mergeCell ref="W112:X112"/>
    <mergeCell ref="Y109:Z109"/>
    <mergeCell ref="Y114:Z114"/>
    <mergeCell ref="AI118:AJ118"/>
    <mergeCell ref="AC107:AD107"/>
    <mergeCell ref="AG107:AH107"/>
    <mergeCell ref="AG111:AH111"/>
    <mergeCell ref="AE116:AF116"/>
    <mergeCell ref="AE107:AF107"/>
    <mergeCell ref="AC111:AD111"/>
    <mergeCell ref="AE111:AF111"/>
    <mergeCell ref="AC112:AD112"/>
    <mergeCell ref="AE112:AF112"/>
    <mergeCell ref="AM117:AN117"/>
    <mergeCell ref="AO116:AP116"/>
    <mergeCell ref="AC122:AD122"/>
    <mergeCell ref="AE122:AF122"/>
    <mergeCell ref="AG120:AH120"/>
    <mergeCell ref="AO122:AP122"/>
    <mergeCell ref="AM119:AN119"/>
    <mergeCell ref="AO119:AP119"/>
    <mergeCell ref="AM122:AN122"/>
    <mergeCell ref="AE118:AF118"/>
    <mergeCell ref="AK110:AL110"/>
    <mergeCell ref="AM110:AN110"/>
    <mergeCell ref="AG118:AH118"/>
    <mergeCell ref="AM118:AN118"/>
    <mergeCell ref="AI114:AJ114"/>
    <mergeCell ref="AI115:AJ115"/>
    <mergeCell ref="AM114:AN114"/>
    <mergeCell ref="AG117:AH117"/>
    <mergeCell ref="AM116:AN116"/>
    <mergeCell ref="AK118:AL118"/>
    <mergeCell ref="W115:X115"/>
    <mergeCell ref="G115:T115"/>
    <mergeCell ref="AO106:AP106"/>
    <mergeCell ref="AO107:AP107"/>
    <mergeCell ref="AO113:AP113"/>
    <mergeCell ref="AO114:AP114"/>
    <mergeCell ref="AE114:AF114"/>
    <mergeCell ref="U107:V107"/>
    <mergeCell ref="Y107:Z107"/>
    <mergeCell ref="AK107:AL107"/>
    <mergeCell ref="D112:F112"/>
    <mergeCell ref="D109:F109"/>
    <mergeCell ref="G109:T109"/>
    <mergeCell ref="D111:F111"/>
    <mergeCell ref="G111:T111"/>
    <mergeCell ref="D110:F110"/>
    <mergeCell ref="D115:F115"/>
    <mergeCell ref="D107:F107"/>
    <mergeCell ref="D118:F118"/>
    <mergeCell ref="AS125:AT125"/>
    <mergeCell ref="AS122:AT122"/>
    <mergeCell ref="AQ124:AR124"/>
    <mergeCell ref="AQ122:AR122"/>
    <mergeCell ref="AS124:AT124"/>
    <mergeCell ref="AS123:AT123"/>
    <mergeCell ref="AE125:AF125"/>
    <mergeCell ref="AG125:AH125"/>
    <mergeCell ref="AI125:AJ125"/>
    <mergeCell ref="U125:V125"/>
    <mergeCell ref="AA125:AB125"/>
    <mergeCell ref="W125:X125"/>
    <mergeCell ref="Y125:Z125"/>
    <mergeCell ref="AC125:AD125"/>
    <mergeCell ref="D123:F123"/>
    <mergeCell ref="U123:V123"/>
    <mergeCell ref="G124:T124"/>
    <mergeCell ref="W123:X123"/>
    <mergeCell ref="W124:X124"/>
    <mergeCell ref="G123:T123"/>
    <mergeCell ref="D124:F124"/>
    <mergeCell ref="U124:V124"/>
    <mergeCell ref="G125:T125"/>
    <mergeCell ref="D126:F126"/>
    <mergeCell ref="U126:V126"/>
    <mergeCell ref="W126:X126"/>
    <mergeCell ref="G126:T126"/>
    <mergeCell ref="D125:F125"/>
    <mergeCell ref="D122:F122"/>
    <mergeCell ref="U114:V114"/>
    <mergeCell ref="D116:F116"/>
    <mergeCell ref="U116:V116"/>
    <mergeCell ref="D117:F117"/>
    <mergeCell ref="U117:V117"/>
    <mergeCell ref="U115:V115"/>
    <mergeCell ref="U118:V118"/>
    <mergeCell ref="D119:F119"/>
    <mergeCell ref="U119:V119"/>
    <mergeCell ref="BE115:BF115"/>
    <mergeCell ref="BE109:BF109"/>
    <mergeCell ref="Y124:Z124"/>
    <mergeCell ref="AA124:AB124"/>
    <mergeCell ref="AC124:AD124"/>
    <mergeCell ref="AK124:AL124"/>
    <mergeCell ref="AI124:AJ124"/>
    <mergeCell ref="Y123:Z123"/>
    <mergeCell ref="AC123:AD123"/>
    <mergeCell ref="AE124:AF124"/>
    <mergeCell ref="BE105:BF105"/>
    <mergeCell ref="BC115:BD115"/>
    <mergeCell ref="BA115:BB115"/>
    <mergeCell ref="BE114:BF114"/>
    <mergeCell ref="BA105:BB105"/>
    <mergeCell ref="BE107:BF107"/>
    <mergeCell ref="BA106:BB106"/>
    <mergeCell ref="BC106:BD106"/>
    <mergeCell ref="BE106:BF106"/>
    <mergeCell ref="BC108:BD108"/>
    <mergeCell ref="AG124:AH124"/>
    <mergeCell ref="AA123:AB123"/>
    <mergeCell ref="BC105:BD105"/>
    <mergeCell ref="AQ107:AR107"/>
    <mergeCell ref="AI107:AJ107"/>
    <mergeCell ref="AI112:AJ112"/>
    <mergeCell ref="AM112:AN112"/>
    <mergeCell ref="AO110:AP110"/>
    <mergeCell ref="AK109:AL109"/>
    <mergeCell ref="AS106:AT106"/>
    <mergeCell ref="BA104:BB104"/>
    <mergeCell ref="AK125:AL125"/>
    <mergeCell ref="AO125:AP125"/>
    <mergeCell ref="AM125:AN125"/>
    <mergeCell ref="BA116:BB116"/>
    <mergeCell ref="AW125:AX125"/>
    <mergeCell ref="AY125:AZ125"/>
    <mergeCell ref="BA125:BB125"/>
    <mergeCell ref="AM124:AN124"/>
    <mergeCell ref="BA107:BB107"/>
    <mergeCell ref="BE117:BF117"/>
    <mergeCell ref="BE121:BF121"/>
    <mergeCell ref="BE110:BF110"/>
    <mergeCell ref="BC104:BD104"/>
    <mergeCell ref="BC112:BD112"/>
    <mergeCell ref="BC110:BD110"/>
    <mergeCell ref="BE108:BF108"/>
    <mergeCell ref="BE112:BF112"/>
    <mergeCell ref="BE104:BF104"/>
    <mergeCell ref="BC107:BD107"/>
    <mergeCell ref="BA124:BB124"/>
    <mergeCell ref="BC123:BD123"/>
    <mergeCell ref="AY123:AZ123"/>
    <mergeCell ref="BA123:BB123"/>
    <mergeCell ref="AY124:AZ124"/>
    <mergeCell ref="AS118:AT118"/>
    <mergeCell ref="AU118:AV118"/>
    <mergeCell ref="AS107:AT107"/>
    <mergeCell ref="AU107:AV107"/>
    <mergeCell ref="AS108:AT108"/>
    <mergeCell ref="AS110:AT110"/>
    <mergeCell ref="AS114:AT114"/>
    <mergeCell ref="AS111:AT111"/>
    <mergeCell ref="AU116:AV116"/>
    <mergeCell ref="AW107:AX107"/>
    <mergeCell ref="AY107:AZ107"/>
    <mergeCell ref="D108:F108"/>
    <mergeCell ref="AG108:AH108"/>
    <mergeCell ref="G108:T108"/>
    <mergeCell ref="Y108:Z108"/>
    <mergeCell ref="U108:V108"/>
    <mergeCell ref="AC108:AD108"/>
    <mergeCell ref="AA108:AB108"/>
    <mergeCell ref="AE108:AF108"/>
    <mergeCell ref="AY112:AZ112"/>
    <mergeCell ref="BA114:BB114"/>
    <mergeCell ref="BA112:BB112"/>
    <mergeCell ref="BC114:BD114"/>
    <mergeCell ref="AY114:AZ114"/>
    <mergeCell ref="AY113:AZ113"/>
    <mergeCell ref="BA113:BB113"/>
    <mergeCell ref="BC113:BD113"/>
    <mergeCell ref="AQ126:AR126"/>
    <mergeCell ref="AK121:AL121"/>
    <mergeCell ref="AO112:AP112"/>
    <mergeCell ref="AQ109:AR109"/>
    <mergeCell ref="AQ116:AR116"/>
    <mergeCell ref="AO124:AP124"/>
    <mergeCell ref="AQ119:AR119"/>
    <mergeCell ref="AQ125:AR125"/>
    <mergeCell ref="AO118:AP118"/>
    <mergeCell ref="AM121:AN121"/>
    <mergeCell ref="AU123:AV123"/>
    <mergeCell ref="AQ114:AR114"/>
    <mergeCell ref="AU114:AV114"/>
    <mergeCell ref="AS117:AT117"/>
    <mergeCell ref="AS116:AT116"/>
    <mergeCell ref="AQ118:AR118"/>
    <mergeCell ref="AS121:AT121"/>
    <mergeCell ref="AS120:AT120"/>
    <mergeCell ref="AQ117:AR117"/>
    <mergeCell ref="AQ123:AR123"/>
    <mergeCell ref="AI126:AJ126"/>
    <mergeCell ref="AK126:AL126"/>
    <mergeCell ref="AM126:AN126"/>
    <mergeCell ref="AO126:AP126"/>
    <mergeCell ref="AO121:AP121"/>
    <mergeCell ref="AK119:AL119"/>
    <mergeCell ref="AA127:AB127"/>
    <mergeCell ref="AC127:AD127"/>
    <mergeCell ref="AE127:AF127"/>
    <mergeCell ref="AG126:AH126"/>
    <mergeCell ref="AG127:AH127"/>
    <mergeCell ref="AA126:AB126"/>
    <mergeCell ref="AC126:AD126"/>
    <mergeCell ref="AE126:AF126"/>
    <mergeCell ref="D127:F127"/>
    <mergeCell ref="U127:V127"/>
    <mergeCell ref="W127:X127"/>
    <mergeCell ref="G127:T127"/>
    <mergeCell ref="D128:F128"/>
    <mergeCell ref="U128:V128"/>
    <mergeCell ref="W128:X128"/>
    <mergeCell ref="G128:T128"/>
    <mergeCell ref="AY128:AZ128"/>
    <mergeCell ref="AQ128:AR128"/>
    <mergeCell ref="AS128:AT128"/>
    <mergeCell ref="AA128:AB128"/>
    <mergeCell ref="AC128:AD128"/>
    <mergeCell ref="AE128:AF128"/>
    <mergeCell ref="AW128:AX128"/>
    <mergeCell ref="AQ127:AR127"/>
    <mergeCell ref="AI127:AJ127"/>
    <mergeCell ref="AK127:AL127"/>
    <mergeCell ref="AM127:AN127"/>
    <mergeCell ref="AO127:AP127"/>
    <mergeCell ref="D131:F131"/>
    <mergeCell ref="U131:V131"/>
    <mergeCell ref="W131:X131"/>
    <mergeCell ref="G131:T131"/>
    <mergeCell ref="AG132:AH132"/>
    <mergeCell ref="AI132:AJ132"/>
    <mergeCell ref="AK132:AL132"/>
    <mergeCell ref="AG131:AH131"/>
    <mergeCell ref="AY133:AZ133"/>
    <mergeCell ref="AO132:AP132"/>
    <mergeCell ref="AY131:AZ131"/>
    <mergeCell ref="AU133:AV133"/>
    <mergeCell ref="AW132:AX132"/>
    <mergeCell ref="AQ131:AR131"/>
    <mergeCell ref="AY132:AZ132"/>
    <mergeCell ref="AW133:AX133"/>
    <mergeCell ref="AO133:AP133"/>
    <mergeCell ref="AQ133:AR133"/>
    <mergeCell ref="U132:V132"/>
    <mergeCell ref="W132:X132"/>
    <mergeCell ref="AC132:AD132"/>
    <mergeCell ref="AE132:AF132"/>
    <mergeCell ref="Y132:Z132"/>
    <mergeCell ref="AA132:AB132"/>
    <mergeCell ref="AC133:AD133"/>
    <mergeCell ref="AM79:AN79"/>
    <mergeCell ref="AG123:AH123"/>
    <mergeCell ref="AI123:AJ123"/>
    <mergeCell ref="AK123:AL123"/>
    <mergeCell ref="AI131:AJ131"/>
    <mergeCell ref="AK131:AL131"/>
    <mergeCell ref="AK128:AL128"/>
    <mergeCell ref="AM128:AN128"/>
    <mergeCell ref="AM132:AN132"/>
    <mergeCell ref="AC131:AD131"/>
    <mergeCell ref="AO128:AP128"/>
    <mergeCell ref="AG128:AH128"/>
    <mergeCell ref="AI128:AJ128"/>
    <mergeCell ref="AG130:AH130"/>
    <mergeCell ref="AI130:AJ130"/>
    <mergeCell ref="AK130:AL130"/>
    <mergeCell ref="AM130:AN130"/>
    <mergeCell ref="AO130:AP130"/>
    <mergeCell ref="AE130:AF130"/>
    <mergeCell ref="AQ132:AR132"/>
    <mergeCell ref="AS133:AT133"/>
    <mergeCell ref="AU132:AV132"/>
    <mergeCell ref="AS132:AT132"/>
    <mergeCell ref="AY126:AZ126"/>
    <mergeCell ref="AS131:AT131"/>
    <mergeCell ref="AU131:AV131"/>
    <mergeCell ref="AU128:AV128"/>
    <mergeCell ref="AS127:AT127"/>
    <mergeCell ref="AU127:AV127"/>
    <mergeCell ref="AW127:AX127"/>
    <mergeCell ref="AY127:AZ127"/>
    <mergeCell ref="AY130:AZ130"/>
    <mergeCell ref="AS126:AT126"/>
    <mergeCell ref="BE132:BF132"/>
    <mergeCell ref="BC131:BD131"/>
    <mergeCell ref="BE131:BF131"/>
    <mergeCell ref="BA126:BB126"/>
    <mergeCell ref="BA128:BB128"/>
    <mergeCell ref="BA131:BB131"/>
    <mergeCell ref="BC132:BD132"/>
    <mergeCell ref="BA132:BB132"/>
    <mergeCell ref="BC127:BD127"/>
    <mergeCell ref="BA127:BB127"/>
    <mergeCell ref="BE128:BF128"/>
    <mergeCell ref="BC128:BD128"/>
    <mergeCell ref="BE127:BF127"/>
    <mergeCell ref="BE124:BF124"/>
    <mergeCell ref="BE125:BF125"/>
    <mergeCell ref="BC125:BD125"/>
    <mergeCell ref="BE126:BF126"/>
    <mergeCell ref="BC126:BD126"/>
    <mergeCell ref="BC124:BD124"/>
    <mergeCell ref="AG45:AH45"/>
    <mergeCell ref="AY46:AZ46"/>
    <mergeCell ref="AI46:AJ46"/>
    <mergeCell ref="AK46:AL46"/>
    <mergeCell ref="AM46:AN46"/>
    <mergeCell ref="AQ46:AR46"/>
    <mergeCell ref="AS46:AT46"/>
    <mergeCell ref="AS45:AT45"/>
    <mergeCell ref="AU45:AV45"/>
    <mergeCell ref="AO45:AP45"/>
    <mergeCell ref="AA52:AB52"/>
    <mergeCell ref="AS58:AT58"/>
    <mergeCell ref="AQ60:AR60"/>
    <mergeCell ref="AO61:AP61"/>
    <mergeCell ref="AM61:AN61"/>
    <mergeCell ref="AO58:AP58"/>
    <mergeCell ref="AK54:AL54"/>
    <mergeCell ref="AM54:AN54"/>
    <mergeCell ref="AO54:AP54"/>
    <mergeCell ref="AG59:AH59"/>
    <mergeCell ref="BC92:BD92"/>
    <mergeCell ref="BE92:BF92"/>
    <mergeCell ref="W56:X56"/>
    <mergeCell ref="Y56:Z56"/>
    <mergeCell ref="AA56:AB56"/>
    <mergeCell ref="AI68:AJ68"/>
    <mergeCell ref="AS68:AT68"/>
    <mergeCell ref="AA58:AB58"/>
    <mergeCell ref="AU59:AV59"/>
    <mergeCell ref="AQ68:AR68"/>
    <mergeCell ref="Y50:Z50"/>
    <mergeCell ref="AY45:AZ45"/>
    <mergeCell ref="AW47:AX47"/>
    <mergeCell ref="BA48:BB48"/>
    <mergeCell ref="AW49:AX49"/>
    <mergeCell ref="AY48:AZ48"/>
    <mergeCell ref="Y45:Z45"/>
    <mergeCell ref="AA45:AB45"/>
    <mergeCell ref="AA46:AB46"/>
    <mergeCell ref="AC46:AD46"/>
    <mergeCell ref="D43:BF4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U72:AV72"/>
    <mergeCell ref="AQ70:AR70"/>
    <mergeCell ref="AS70:AT70"/>
    <mergeCell ref="AS71:AT71"/>
    <mergeCell ref="AS72:AT72"/>
    <mergeCell ref="AQ75:AR75"/>
    <mergeCell ref="AQ94:AR94"/>
    <mergeCell ref="AS94:AT94"/>
    <mergeCell ref="AS75:AT75"/>
    <mergeCell ref="AS85:AT85"/>
    <mergeCell ref="AQ80:AR80"/>
    <mergeCell ref="AS92:AT92"/>
    <mergeCell ref="AS86:AT86"/>
    <mergeCell ref="AS87:AT87"/>
    <mergeCell ref="AS88:AT88"/>
    <mergeCell ref="AS95:AT95"/>
    <mergeCell ref="AS80:AT80"/>
    <mergeCell ref="AQ79:AR79"/>
    <mergeCell ref="BC134:BD134"/>
    <mergeCell ref="BE134:BF134"/>
    <mergeCell ref="BA133:BB133"/>
    <mergeCell ref="BC133:BD133"/>
    <mergeCell ref="BA134:BB134"/>
    <mergeCell ref="BE133:BF133"/>
    <mergeCell ref="AE54:AF54"/>
    <mergeCell ref="Y66:Z66"/>
    <mergeCell ref="AY134:AZ134"/>
    <mergeCell ref="AQ134:AR134"/>
    <mergeCell ref="AQ121:AR121"/>
    <mergeCell ref="AY93:AZ93"/>
    <mergeCell ref="AE94:AF94"/>
    <mergeCell ref="AU94:AV94"/>
    <mergeCell ref="AG94:AH94"/>
    <mergeCell ref="AI94:AJ94"/>
    <mergeCell ref="AI45:AJ45"/>
    <mergeCell ref="AA67:AB67"/>
    <mergeCell ref="AA66:AB66"/>
    <mergeCell ref="Y58:Z58"/>
    <mergeCell ref="Y46:Z46"/>
    <mergeCell ref="Y47:Z47"/>
    <mergeCell ref="Y48:Z48"/>
    <mergeCell ref="AC56:AD56"/>
    <mergeCell ref="AE56:AF56"/>
    <mergeCell ref="AC52:AD52"/>
    <mergeCell ref="Y94:Z94"/>
    <mergeCell ref="AA94:AB94"/>
    <mergeCell ref="AC94:AD94"/>
    <mergeCell ref="AQ56:AR56"/>
    <mergeCell ref="AM58:AN58"/>
    <mergeCell ref="AO60:AP60"/>
    <mergeCell ref="AO56:AP56"/>
    <mergeCell ref="AQ58:AR58"/>
    <mergeCell ref="AQ59:AR59"/>
    <mergeCell ref="AA69:AB69"/>
    <mergeCell ref="BE46:BF46"/>
    <mergeCell ref="D44:BF44"/>
    <mergeCell ref="BA45:BB45"/>
    <mergeCell ref="U45:V45"/>
    <mergeCell ref="BC45:BD45"/>
    <mergeCell ref="BE45:BF45"/>
    <mergeCell ref="W45:X45"/>
    <mergeCell ref="AM45:AN45"/>
    <mergeCell ref="AC45:AD45"/>
    <mergeCell ref="AE45:AF45"/>
    <mergeCell ref="AQ45:AR45"/>
    <mergeCell ref="G45:T45"/>
    <mergeCell ref="AU49:AV49"/>
    <mergeCell ref="BA49:BB49"/>
    <mergeCell ref="AO46:AP46"/>
    <mergeCell ref="AO47:AP47"/>
    <mergeCell ref="AY49:AZ49"/>
    <mergeCell ref="BA46:BB46"/>
    <mergeCell ref="AQ47:AR47"/>
    <mergeCell ref="AQ49:AR49"/>
    <mergeCell ref="AY47:AZ47"/>
    <mergeCell ref="AU51:AV51"/>
    <mergeCell ref="BA47:BB47"/>
    <mergeCell ref="AW51:AX51"/>
    <mergeCell ref="AU47:AV47"/>
    <mergeCell ref="AY50:AZ50"/>
    <mergeCell ref="BA50:BB50"/>
    <mergeCell ref="AS47:AT47"/>
    <mergeCell ref="AS49:AT49"/>
    <mergeCell ref="AQ51:AR51"/>
    <mergeCell ref="AS51:AT51"/>
    <mergeCell ref="AM68:AN68"/>
    <mergeCell ref="AO66:AP66"/>
    <mergeCell ref="BA68:BB68"/>
    <mergeCell ref="BA58:BB58"/>
    <mergeCell ref="AY58:AZ58"/>
    <mergeCell ref="AU67:AV67"/>
    <mergeCell ref="AW68:AX68"/>
    <mergeCell ref="AU68:AV68"/>
    <mergeCell ref="AO68:AP68"/>
    <mergeCell ref="AM65:AN65"/>
    <mergeCell ref="BA67:BB67"/>
    <mergeCell ref="AK61:AL61"/>
    <mergeCell ref="AK64:AL64"/>
    <mergeCell ref="AM64:AN64"/>
    <mergeCell ref="AM63:AN63"/>
    <mergeCell ref="AS67:AT67"/>
    <mergeCell ref="AQ61:AR61"/>
    <mergeCell ref="BA66:BB66"/>
    <mergeCell ref="BA64:BB64"/>
    <mergeCell ref="BA65:BB65"/>
    <mergeCell ref="BA60:BB60"/>
    <mergeCell ref="AU73:AV73"/>
    <mergeCell ref="AW73:AX73"/>
    <mergeCell ref="AO69:AP69"/>
    <mergeCell ref="AQ69:AR69"/>
    <mergeCell ref="AS69:AT69"/>
    <mergeCell ref="AU69:AV69"/>
    <mergeCell ref="AQ73:AR73"/>
    <mergeCell ref="AW72:AX72"/>
    <mergeCell ref="AW71:AX71"/>
    <mergeCell ref="AW70:AX70"/>
    <mergeCell ref="AO74:AP74"/>
    <mergeCell ref="AQ72:AR72"/>
    <mergeCell ref="AS73:AT73"/>
    <mergeCell ref="AO73:AP73"/>
    <mergeCell ref="AO72:AP72"/>
    <mergeCell ref="AQ74:AR74"/>
    <mergeCell ref="AU70:AV70"/>
    <mergeCell ref="AO71:AP71"/>
    <mergeCell ref="AQ71:AR71"/>
    <mergeCell ref="U56:V56"/>
    <mergeCell ref="AS74:AT74"/>
    <mergeCell ref="BC74:BD74"/>
    <mergeCell ref="AY74:AZ74"/>
    <mergeCell ref="BA74:BB74"/>
    <mergeCell ref="AU74:AV74"/>
    <mergeCell ref="AW74:AX74"/>
    <mergeCell ref="AM74:AN74"/>
    <mergeCell ref="BC69:BD69"/>
    <mergeCell ref="BC68:BD68"/>
    <mergeCell ref="AM133:AN133"/>
    <mergeCell ref="AM131:AN131"/>
    <mergeCell ref="AO131:AP131"/>
    <mergeCell ref="D134:AP134"/>
    <mergeCell ref="AE131:AF131"/>
    <mergeCell ref="AE133:AF133"/>
    <mergeCell ref="AG133:AH133"/>
    <mergeCell ref="AI133:AJ133"/>
    <mergeCell ref="AK133:AL133"/>
    <mergeCell ref="AA131:AB131"/>
    <mergeCell ref="AE123:AF123"/>
    <mergeCell ref="AW123:AX123"/>
    <mergeCell ref="AM123:AN123"/>
    <mergeCell ref="AS134:AT134"/>
    <mergeCell ref="AU134:AV134"/>
    <mergeCell ref="AW134:AX134"/>
    <mergeCell ref="AU124:AV124"/>
    <mergeCell ref="AW124:AX124"/>
    <mergeCell ref="AW131:AX131"/>
    <mergeCell ref="AO123:AP123"/>
    <mergeCell ref="AY135:AZ135"/>
    <mergeCell ref="AU136:AV136"/>
    <mergeCell ref="AW136:AX136"/>
    <mergeCell ref="AY136:AZ136"/>
    <mergeCell ref="AU135:AV135"/>
    <mergeCell ref="AW135:AX135"/>
    <mergeCell ref="BA137:BB137"/>
    <mergeCell ref="BE135:BF135"/>
    <mergeCell ref="BC136:BD136"/>
    <mergeCell ref="BE136:BF136"/>
    <mergeCell ref="BC137:BD137"/>
    <mergeCell ref="BE137:BF137"/>
    <mergeCell ref="BC135:BD135"/>
    <mergeCell ref="BA135:BB135"/>
    <mergeCell ref="BA136:BB136"/>
    <mergeCell ref="AO105:AP105"/>
    <mergeCell ref="AO109:AP109"/>
    <mergeCell ref="AM109:AN109"/>
    <mergeCell ref="AM108:AN108"/>
    <mergeCell ref="AM107:AN107"/>
    <mergeCell ref="AO108:AP108"/>
    <mergeCell ref="AO104:AP104"/>
    <mergeCell ref="AM100:AN100"/>
    <mergeCell ref="BE73:BF73"/>
    <mergeCell ref="AY75:AZ75"/>
    <mergeCell ref="BE74:BF74"/>
    <mergeCell ref="AM103:AN103"/>
    <mergeCell ref="AO100:AP100"/>
    <mergeCell ref="AM99:AN99"/>
    <mergeCell ref="AS102:AT102"/>
    <mergeCell ref="AS84:AT84"/>
    <mergeCell ref="BE72:BF72"/>
    <mergeCell ref="BA73:BB73"/>
    <mergeCell ref="BC73:BD73"/>
    <mergeCell ref="AY73:AZ73"/>
    <mergeCell ref="AM113:AN113"/>
    <mergeCell ref="AQ108:AR108"/>
    <mergeCell ref="BC109:BD109"/>
    <mergeCell ref="AY115:AZ115"/>
    <mergeCell ref="AS115:AT115"/>
    <mergeCell ref="AW115:AX115"/>
    <mergeCell ref="AU115:AV115"/>
    <mergeCell ref="AS109:AT109"/>
    <mergeCell ref="AW109:AX109"/>
    <mergeCell ref="AY109:AZ109"/>
    <mergeCell ref="AW77:AX77"/>
    <mergeCell ref="AU77:AV77"/>
    <mergeCell ref="AW110:AX110"/>
    <mergeCell ref="AW112:AX112"/>
    <mergeCell ref="AU111:AV111"/>
    <mergeCell ref="D83:BF83"/>
    <mergeCell ref="AU79:AV79"/>
    <mergeCell ref="BA109:BB109"/>
    <mergeCell ref="BA110:BB110"/>
    <mergeCell ref="AM94:AN94"/>
    <mergeCell ref="BA108:BB108"/>
    <mergeCell ref="AU85:AV85"/>
    <mergeCell ref="AY92:AZ92"/>
    <mergeCell ref="AW94:AX94"/>
    <mergeCell ref="AW93:AX93"/>
    <mergeCell ref="AW108:AX108"/>
    <mergeCell ref="AY108:AZ108"/>
    <mergeCell ref="AU106:AV106"/>
    <mergeCell ref="AW106:AX106"/>
    <mergeCell ref="AY106:AZ106"/>
    <mergeCell ref="AK115:AL115"/>
    <mergeCell ref="AE113:AF113"/>
    <mergeCell ref="AK113:AL113"/>
    <mergeCell ref="AK114:AL114"/>
    <mergeCell ref="AQ110:AR110"/>
    <mergeCell ref="AQ111:AR111"/>
    <mergeCell ref="AQ112:AR112"/>
    <mergeCell ref="AO115:AP115"/>
    <mergeCell ref="V153:Z153"/>
    <mergeCell ref="AC115:AD115"/>
    <mergeCell ref="Y140:Z140"/>
    <mergeCell ref="AA140:AB140"/>
    <mergeCell ref="AC140:AD140"/>
    <mergeCell ref="V150:Z150"/>
    <mergeCell ref="U140:V140"/>
    <mergeCell ref="D137:AP137"/>
    <mergeCell ref="D136:AP136"/>
    <mergeCell ref="D138:AP138"/>
    <mergeCell ref="AS135:AT135"/>
    <mergeCell ref="AS136:AT136"/>
    <mergeCell ref="AS137:AT137"/>
    <mergeCell ref="AQ136:AR136"/>
    <mergeCell ref="BE138:BF138"/>
    <mergeCell ref="AS138:AT138"/>
    <mergeCell ref="BC138:BD138"/>
    <mergeCell ref="AU137:AV137"/>
    <mergeCell ref="AW137:AX137"/>
    <mergeCell ref="AU138:AV138"/>
    <mergeCell ref="AW138:AX138"/>
    <mergeCell ref="AY138:AZ138"/>
    <mergeCell ref="BA138:BB138"/>
    <mergeCell ref="AY137:AZ137"/>
    <mergeCell ref="BD13:BJ13"/>
    <mergeCell ref="BC77:BD77"/>
    <mergeCell ref="AW69:AX69"/>
    <mergeCell ref="AW67:AX67"/>
    <mergeCell ref="AY67:AZ67"/>
    <mergeCell ref="AW45:AX45"/>
    <mergeCell ref="AW59:AX59"/>
    <mergeCell ref="AY77:AZ77"/>
    <mergeCell ref="BC56:BD56"/>
    <mergeCell ref="BE69:BF69"/>
    <mergeCell ref="BE68:BF68"/>
    <mergeCell ref="BE56:BF56"/>
    <mergeCell ref="AW58:AX58"/>
    <mergeCell ref="AW56:AX56"/>
    <mergeCell ref="BA56:BB56"/>
    <mergeCell ref="AY56:AZ56"/>
    <mergeCell ref="AY68:AZ68"/>
    <mergeCell ref="AY63:AZ63"/>
    <mergeCell ref="BA63:BB63"/>
    <mergeCell ref="BA59:BB59"/>
    <mergeCell ref="AJ26:AT27"/>
    <mergeCell ref="AV6:BC6"/>
    <mergeCell ref="AV10:BC10"/>
    <mergeCell ref="BC46:BD46"/>
    <mergeCell ref="AU46:AV46"/>
    <mergeCell ref="AW46:AX46"/>
    <mergeCell ref="AM25:BE25"/>
    <mergeCell ref="AY39:AZ39"/>
    <mergeCell ref="AU39:AV39"/>
    <mergeCell ref="AQ39:AR39"/>
    <mergeCell ref="O29:P29"/>
    <mergeCell ref="W28:AB28"/>
    <mergeCell ref="D28:E28"/>
    <mergeCell ref="D29:E29"/>
    <mergeCell ref="L28:N28"/>
    <mergeCell ref="L29:N29"/>
    <mergeCell ref="C23:E23"/>
    <mergeCell ref="AU26:BC27"/>
    <mergeCell ref="AM60:AN60"/>
    <mergeCell ref="BC59:BD59"/>
    <mergeCell ref="AU58:AV58"/>
    <mergeCell ref="BA51:BB51"/>
    <mergeCell ref="AY52:AZ52"/>
    <mergeCell ref="AY53:AZ53"/>
    <mergeCell ref="AY51:AZ51"/>
    <mergeCell ref="D30:E30"/>
    <mergeCell ref="AI70:AJ70"/>
    <mergeCell ref="AK67:AL67"/>
    <mergeCell ref="AG67:AH67"/>
    <mergeCell ref="AG68:AH68"/>
    <mergeCell ref="AC68:AD68"/>
    <mergeCell ref="AK68:AL68"/>
    <mergeCell ref="Y67:Z67"/>
    <mergeCell ref="D67:F67"/>
    <mergeCell ref="G67:T67"/>
    <mergeCell ref="U67:V67"/>
    <mergeCell ref="W67:X67"/>
    <mergeCell ref="AC70:AD70"/>
    <mergeCell ref="AE70:AF70"/>
    <mergeCell ref="D71:F71"/>
    <mergeCell ref="G71:T71"/>
    <mergeCell ref="D69:F69"/>
    <mergeCell ref="D70:F70"/>
    <mergeCell ref="U70:V70"/>
    <mergeCell ref="W70:X70"/>
    <mergeCell ref="AM69:AN69"/>
    <mergeCell ref="AI69:AJ69"/>
    <mergeCell ref="AK77:AL77"/>
    <mergeCell ref="AM75:AN75"/>
    <mergeCell ref="AM76:AN76"/>
    <mergeCell ref="AI72:AJ72"/>
    <mergeCell ref="AM71:AN71"/>
    <mergeCell ref="AK76:AL76"/>
    <mergeCell ref="AK69:AL69"/>
    <mergeCell ref="AK70:AL70"/>
    <mergeCell ref="U113:V113"/>
    <mergeCell ref="W113:X113"/>
    <mergeCell ref="AI108:AJ108"/>
    <mergeCell ref="AK108:AL108"/>
    <mergeCell ref="AK112:AL112"/>
    <mergeCell ref="AK111:AL111"/>
    <mergeCell ref="W111:X111"/>
    <mergeCell ref="U111:V111"/>
    <mergeCell ref="AA113:AB113"/>
    <mergeCell ref="AC109:AD109"/>
    <mergeCell ref="D114:F114"/>
    <mergeCell ref="G114:T114"/>
    <mergeCell ref="AG113:AH113"/>
    <mergeCell ref="G112:T112"/>
    <mergeCell ref="AG114:AH114"/>
    <mergeCell ref="AA112:AB112"/>
    <mergeCell ref="AG112:AH112"/>
    <mergeCell ref="D113:F113"/>
    <mergeCell ref="G113:T113"/>
    <mergeCell ref="AA114:AB114"/>
    <mergeCell ref="AC114:AD114"/>
    <mergeCell ref="AU126:AV126"/>
    <mergeCell ref="AW126:AX126"/>
    <mergeCell ref="AW117:AX117"/>
    <mergeCell ref="AW118:AX118"/>
    <mergeCell ref="AU125:AV125"/>
    <mergeCell ref="AW119:AX119"/>
    <mergeCell ref="AW116:AX116"/>
    <mergeCell ref="AM115:AN115"/>
    <mergeCell ref="AE115:AF115"/>
    <mergeCell ref="AK94:AL94"/>
    <mergeCell ref="AK73:AL73"/>
    <mergeCell ref="AM98:AN98"/>
    <mergeCell ref="AK100:AL100"/>
    <mergeCell ref="AM73:AN73"/>
    <mergeCell ref="AK74:AL74"/>
    <mergeCell ref="AK85:AL85"/>
    <mergeCell ref="AM85:AN85"/>
    <mergeCell ref="AK95:AL95"/>
    <mergeCell ref="AM95:AN95"/>
    <mergeCell ref="U71:V71"/>
    <mergeCell ref="W71:X71"/>
    <mergeCell ref="AU71:AV71"/>
    <mergeCell ref="AA71:AB71"/>
    <mergeCell ref="AK71:AL71"/>
    <mergeCell ref="BE70:BF70"/>
    <mergeCell ref="AY94:AZ94"/>
    <mergeCell ref="BA94:BB94"/>
    <mergeCell ref="BE98:BF98"/>
    <mergeCell ref="BE79:BF79"/>
    <mergeCell ref="BC93:BD93"/>
    <mergeCell ref="BE93:BF93"/>
    <mergeCell ref="BE77:BF77"/>
    <mergeCell ref="BE71:BF71"/>
    <mergeCell ref="BA93:BB93"/>
    <mergeCell ref="BE111:BF111"/>
    <mergeCell ref="BA111:BB111"/>
    <mergeCell ref="AY110:AZ110"/>
    <mergeCell ref="AY111:AZ111"/>
    <mergeCell ref="BC111:BD111"/>
    <mergeCell ref="AW111:AX111"/>
    <mergeCell ref="AU112:AV112"/>
    <mergeCell ref="AS112:AT112"/>
    <mergeCell ref="U112:V112"/>
    <mergeCell ref="AA111:AB111"/>
    <mergeCell ref="Y112:Z112"/>
    <mergeCell ref="AO111:AP111"/>
    <mergeCell ref="AI111:AJ111"/>
    <mergeCell ref="AM111:AN111"/>
    <mergeCell ref="W117:X117"/>
    <mergeCell ref="Y117:Z117"/>
    <mergeCell ref="AG115:AH115"/>
    <mergeCell ref="AC117:AD117"/>
    <mergeCell ref="AE117:AF117"/>
    <mergeCell ref="Y115:Z115"/>
    <mergeCell ref="AA115:AB115"/>
    <mergeCell ref="AA116:AB116"/>
    <mergeCell ref="AA117:AB117"/>
    <mergeCell ref="W116:X116"/>
    <mergeCell ref="BC116:BD116"/>
    <mergeCell ref="BE116:BF116"/>
    <mergeCell ref="AQ113:AR113"/>
    <mergeCell ref="AS113:AT113"/>
    <mergeCell ref="AU113:AV113"/>
    <mergeCell ref="BE113:BF113"/>
    <mergeCell ref="AW113:AX113"/>
    <mergeCell ref="AY116:AZ116"/>
    <mergeCell ref="AQ115:AR115"/>
    <mergeCell ref="AW114:AX114"/>
    <mergeCell ref="AA109:AB109"/>
    <mergeCell ref="AA110:AB110"/>
    <mergeCell ref="Y110:Z110"/>
    <mergeCell ref="G110:T110"/>
    <mergeCell ref="U110:V110"/>
    <mergeCell ref="W110:X110"/>
    <mergeCell ref="U109:V109"/>
    <mergeCell ref="W109:X109"/>
    <mergeCell ref="AW148:AY148"/>
    <mergeCell ref="AH147:AU147"/>
    <mergeCell ref="AG140:AH140"/>
    <mergeCell ref="AI140:AJ140"/>
    <mergeCell ref="AQ140:AR140"/>
    <mergeCell ref="AK140:AL140"/>
    <mergeCell ref="AM140:AN140"/>
    <mergeCell ref="AG141:AH141"/>
    <mergeCell ref="G144:BF144"/>
    <mergeCell ref="AW140:AX140"/>
    <mergeCell ref="AU140:AV140"/>
    <mergeCell ref="AI116:AJ116"/>
    <mergeCell ref="AK116:AL116"/>
    <mergeCell ref="AG116:AH116"/>
    <mergeCell ref="AO140:AP140"/>
    <mergeCell ref="D135:AP135"/>
    <mergeCell ref="Y116:Z116"/>
    <mergeCell ref="AQ135:AR135"/>
    <mergeCell ref="AQ137:AR137"/>
    <mergeCell ref="AQ138:AR138"/>
    <mergeCell ref="AC113:AD113"/>
    <mergeCell ref="AI110:AJ110"/>
    <mergeCell ref="AE109:AF109"/>
    <mergeCell ref="AG109:AH109"/>
    <mergeCell ref="AE110:AF110"/>
    <mergeCell ref="AG110:AH110"/>
    <mergeCell ref="AC110:AD110"/>
    <mergeCell ref="Q148:T148"/>
    <mergeCell ref="E141:T141"/>
    <mergeCell ref="W140:X140"/>
    <mergeCell ref="AI141:BF141"/>
    <mergeCell ref="BA147:BF147"/>
    <mergeCell ref="E140:T140"/>
    <mergeCell ref="V147:AA147"/>
    <mergeCell ref="U141:V141"/>
    <mergeCell ref="W141:X141"/>
    <mergeCell ref="AS140:AT140"/>
    <mergeCell ref="Y141:Z141"/>
    <mergeCell ref="AC29:AE30"/>
    <mergeCell ref="AU110:AV110"/>
    <mergeCell ref="AI117:AJ117"/>
    <mergeCell ref="AK117:AL117"/>
    <mergeCell ref="AI113:AJ113"/>
    <mergeCell ref="AI109:AJ109"/>
    <mergeCell ref="AC116:AD116"/>
    <mergeCell ref="AU109:AV109"/>
    <mergeCell ref="AU108:AV108"/>
    <mergeCell ref="BA8:BJ8"/>
    <mergeCell ref="AV12:AY12"/>
    <mergeCell ref="AZ12:BJ12"/>
    <mergeCell ref="X8:AU8"/>
    <mergeCell ref="Q10:AD10"/>
    <mergeCell ref="AE10:AU10"/>
    <mergeCell ref="X11:AU11"/>
    <mergeCell ref="AV8:AZ8"/>
    <mergeCell ref="Q12:AB12"/>
    <mergeCell ref="BD10:BJ10"/>
  </mergeCells>
  <printOptions/>
  <pageMargins left="1.1023622047244095" right="0" top="0.2755905511811024" bottom="0" header="0" footer="0"/>
  <pageSetup fitToHeight="2" fitToWidth="1" horizontalDpi="600" verticalDpi="600" orientation="landscape" paperSize="9" scale="40" r:id="rId2"/>
  <rowBreaks count="1" manualBreakCount="1">
    <brk id="56" max="61" man="1"/>
  </rowBreaks>
  <ignoredErrors>
    <ignoredError sqref="AC28:AH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97"/>
  <sheetViews>
    <sheetView zoomScale="20" zoomScaleNormal="20" zoomScaleSheetLayoutView="25" workbookViewId="0" topLeftCell="J1">
      <selection activeCell="AT34" sqref="AT34:BE34"/>
    </sheetView>
  </sheetViews>
  <sheetFormatPr defaultColWidth="10.125" defaultRowHeight="12.75"/>
  <cols>
    <col min="1" max="1" width="12.375" style="22" customWidth="1"/>
    <col min="2" max="4" width="4.50390625" style="1" customWidth="1"/>
    <col min="5" max="5" width="4.625" style="1" customWidth="1"/>
    <col min="6" max="6" width="4.875" style="1" customWidth="1"/>
    <col min="7" max="7" width="4.50390625" style="1" customWidth="1"/>
    <col min="8" max="9" width="3.625" style="1" customWidth="1"/>
    <col min="10" max="10" width="2.00390625" style="23" customWidth="1"/>
    <col min="11" max="11" width="0.5" style="23" customWidth="1"/>
    <col min="12" max="12" width="3.50390625" style="24" hidden="1" customWidth="1"/>
    <col min="13" max="13" width="82.75390625" style="24" customWidth="1"/>
    <col min="14" max="14" width="17.25390625" style="25" customWidth="1"/>
    <col min="15" max="15" width="5.50390625" style="25" customWidth="1"/>
    <col min="16" max="16" width="3.50390625" style="1" customWidth="1"/>
    <col min="17" max="17" width="19.00390625" style="1" customWidth="1"/>
    <col min="18" max="18" width="4.00390625" style="1" customWidth="1"/>
    <col min="19" max="19" width="9.00390625" style="1" customWidth="1"/>
    <col min="20" max="21" width="4.00390625" style="1" customWidth="1"/>
    <col min="22" max="22" width="1.4921875" style="1" customWidth="1"/>
    <col min="23" max="23" width="2.125" style="1" hidden="1" customWidth="1"/>
    <col min="24" max="24" width="10.50390625" style="22" customWidth="1"/>
    <col min="25" max="25" width="14.50390625" style="1" customWidth="1"/>
    <col min="26" max="26" width="10.125" style="1" customWidth="1"/>
    <col min="27" max="27" width="103.00390625" style="1" customWidth="1"/>
    <col min="28" max="28" width="10.125" style="1" hidden="1" customWidth="1"/>
    <col min="29" max="29" width="21.625" style="1" hidden="1" customWidth="1"/>
    <col min="30" max="30" width="10.125" style="1" hidden="1" customWidth="1"/>
    <col min="31" max="31" width="25.375" style="1" hidden="1" customWidth="1"/>
    <col min="32" max="36" width="10.125" style="1" hidden="1" customWidth="1"/>
    <col min="37" max="37" width="4.50390625" style="1" customWidth="1"/>
    <col min="38" max="38" width="11.875" style="1" customWidth="1"/>
    <col min="39" max="39" width="9.125" style="1" customWidth="1"/>
    <col min="40" max="40" width="15.125" style="1" customWidth="1"/>
    <col min="41" max="41" width="9.50390625" style="1" customWidth="1"/>
    <col min="42" max="42" width="5.50390625" style="1" customWidth="1"/>
    <col min="43" max="43" width="10.125" style="1" customWidth="1"/>
    <col min="44" max="44" width="0.37109375" style="1" customWidth="1"/>
    <col min="45" max="45" width="14.00390625" style="22" customWidth="1"/>
    <col min="46" max="48" width="10.125" style="1" customWidth="1"/>
    <col min="49" max="49" width="7.125" style="1" customWidth="1"/>
    <col min="50" max="56" width="10.125" style="1" hidden="1" customWidth="1"/>
    <col min="57" max="57" width="76.50390625" style="1" customWidth="1"/>
    <col min="58" max="58" width="4.625" style="1" customWidth="1"/>
    <col min="59" max="59" width="14.50390625" style="1" customWidth="1"/>
    <col min="60" max="60" width="10.125" style="1" customWidth="1"/>
    <col min="61" max="61" width="10.875" style="1" customWidth="1"/>
    <col min="62" max="62" width="10.00390625" style="1" customWidth="1"/>
    <col min="63" max="63" width="8.375" style="1" customWidth="1"/>
    <col min="64" max="64" width="10.125" style="1" customWidth="1"/>
    <col min="65" max="65" width="1.00390625" style="1" customWidth="1"/>
    <col min="66" max="66" width="7.625" style="22" customWidth="1"/>
    <col min="67" max="69" width="10.125" style="1" customWidth="1"/>
    <col min="70" max="70" width="103.375" style="1" customWidth="1"/>
    <col min="71" max="78" width="10.125" style="1" hidden="1" customWidth="1"/>
    <col min="79" max="79" width="15.25390625" style="1" customWidth="1"/>
    <col min="80" max="80" width="4.50390625" style="1" customWidth="1"/>
    <col min="81" max="81" width="5.375" style="1" customWidth="1"/>
    <col min="82" max="82" width="21.375" style="1" customWidth="1"/>
    <col min="83" max="83" width="13.625" style="1" customWidth="1"/>
    <col min="84" max="84" width="0.5" style="1" customWidth="1"/>
    <col min="85" max="16384" width="10.125" style="1" customWidth="1"/>
  </cols>
  <sheetData>
    <row r="1" spans="1:83" ht="18" customHeight="1">
      <c r="A1" s="1058" t="s">
        <v>331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  <c r="AO1" s="1059"/>
      <c r="AP1" s="1059"/>
      <c r="AQ1" s="1059"/>
      <c r="AR1" s="1059"/>
      <c r="AS1" s="1059"/>
      <c r="AT1" s="1059"/>
      <c r="AU1" s="1059"/>
      <c r="AV1" s="1059"/>
      <c r="AW1" s="1059"/>
      <c r="AX1" s="1059"/>
      <c r="AY1" s="1059"/>
      <c r="AZ1" s="1059"/>
      <c r="BA1" s="1059"/>
      <c r="BB1" s="1059"/>
      <c r="BC1" s="1059"/>
      <c r="BD1" s="1059"/>
      <c r="BE1" s="1059"/>
      <c r="BF1" s="1059"/>
      <c r="BG1" s="1059"/>
      <c r="BH1" s="1059"/>
      <c r="BI1" s="1059"/>
      <c r="BJ1" s="1059"/>
      <c r="BK1" s="1059"/>
      <c r="BL1" s="1059"/>
      <c r="BM1" s="1059"/>
      <c r="BN1" s="1059"/>
      <c r="BO1" s="1059"/>
      <c r="BP1" s="1059"/>
      <c r="BQ1" s="1059"/>
      <c r="BR1" s="1059"/>
      <c r="BS1" s="1059"/>
      <c r="BT1" s="1059"/>
      <c r="BU1" s="1059"/>
      <c r="BV1" s="1059"/>
      <c r="BW1" s="1059"/>
      <c r="BX1" s="1059"/>
      <c r="BY1" s="1059"/>
      <c r="BZ1" s="1059"/>
      <c r="CA1" s="1059"/>
      <c r="CB1" s="1059"/>
      <c r="CC1" s="1059"/>
      <c r="CD1" s="1059"/>
      <c r="CE1" s="1060"/>
    </row>
    <row r="2" spans="1:83" ht="49.5" customHeight="1" thickBot="1">
      <c r="A2" s="1061"/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2"/>
      <c r="AK2" s="1062"/>
      <c r="AL2" s="1062"/>
      <c r="AM2" s="1062"/>
      <c r="AN2" s="1062"/>
      <c r="AO2" s="1062"/>
      <c r="AP2" s="1062"/>
      <c r="AQ2" s="1062"/>
      <c r="AR2" s="1062"/>
      <c r="AS2" s="1062"/>
      <c r="AT2" s="1062"/>
      <c r="AU2" s="1062"/>
      <c r="AV2" s="1062"/>
      <c r="AW2" s="1062"/>
      <c r="AX2" s="1062"/>
      <c r="AY2" s="1062"/>
      <c r="AZ2" s="1062"/>
      <c r="BA2" s="1062"/>
      <c r="BB2" s="1062"/>
      <c r="BC2" s="1062"/>
      <c r="BD2" s="1062"/>
      <c r="BE2" s="1062"/>
      <c r="BF2" s="1062"/>
      <c r="BG2" s="1062"/>
      <c r="BH2" s="1062"/>
      <c r="BI2" s="1062"/>
      <c r="BJ2" s="1062"/>
      <c r="BK2" s="1062"/>
      <c r="BL2" s="1062"/>
      <c r="BM2" s="1062"/>
      <c r="BN2" s="1062"/>
      <c r="BO2" s="1062"/>
      <c r="BP2" s="1062"/>
      <c r="BQ2" s="1062"/>
      <c r="BR2" s="1062"/>
      <c r="BS2" s="1062"/>
      <c r="BT2" s="1062"/>
      <c r="BU2" s="1062"/>
      <c r="BV2" s="1062"/>
      <c r="BW2" s="1062"/>
      <c r="BX2" s="1062"/>
      <c r="BY2" s="1062"/>
      <c r="BZ2" s="1062"/>
      <c r="CA2" s="1062"/>
      <c r="CB2" s="1062"/>
      <c r="CC2" s="1062"/>
      <c r="CD2" s="1062"/>
      <c r="CE2" s="1063"/>
    </row>
    <row r="4" spans="1:66" s="49" customFormat="1" ht="9.75" customHeight="1" thickBot="1">
      <c r="A4" s="1057"/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AS4" s="22"/>
      <c r="AV4" s="50"/>
      <c r="BN4" s="22"/>
    </row>
    <row r="5" spans="1:84" s="9" customFormat="1" ht="42" customHeight="1" thickBot="1">
      <c r="A5" s="313">
        <v>1</v>
      </c>
      <c r="B5" s="967" t="s">
        <v>227</v>
      </c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91" t="s">
        <v>228</v>
      </c>
      <c r="O5" s="991"/>
      <c r="P5" s="991" t="s">
        <v>229</v>
      </c>
      <c r="Q5" s="991"/>
      <c r="R5" s="991" t="s">
        <v>230</v>
      </c>
      <c r="S5" s="994"/>
      <c r="T5" s="7"/>
      <c r="U5" s="7"/>
      <c r="V5" s="7"/>
      <c r="W5" s="8"/>
      <c r="X5" s="313">
        <v>1</v>
      </c>
      <c r="Y5" s="967" t="s">
        <v>231</v>
      </c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8"/>
      <c r="AK5" s="969" t="s">
        <v>228</v>
      </c>
      <c r="AL5" s="969"/>
      <c r="AM5" s="991" t="s">
        <v>229</v>
      </c>
      <c r="AN5" s="991"/>
      <c r="AO5" s="991" t="s">
        <v>230</v>
      </c>
      <c r="AP5" s="994"/>
      <c r="AQ5" s="7"/>
      <c r="AS5" s="313">
        <v>1</v>
      </c>
      <c r="AT5" s="967" t="s">
        <v>232</v>
      </c>
      <c r="AU5" s="967"/>
      <c r="AV5" s="967"/>
      <c r="AW5" s="967"/>
      <c r="AX5" s="967"/>
      <c r="AY5" s="967"/>
      <c r="AZ5" s="967"/>
      <c r="BA5" s="967"/>
      <c r="BB5" s="967"/>
      <c r="BC5" s="967"/>
      <c r="BD5" s="967"/>
      <c r="BE5" s="967"/>
      <c r="BF5" s="991" t="s">
        <v>228</v>
      </c>
      <c r="BG5" s="991"/>
      <c r="BH5" s="991" t="s">
        <v>229</v>
      </c>
      <c r="BI5" s="991"/>
      <c r="BJ5" s="991" t="s">
        <v>230</v>
      </c>
      <c r="BK5" s="994"/>
      <c r="BL5" s="10"/>
      <c r="BN5" s="51">
        <v>1</v>
      </c>
      <c r="BO5" s="967" t="s">
        <v>233</v>
      </c>
      <c r="BP5" s="967"/>
      <c r="BQ5" s="967"/>
      <c r="BR5" s="967"/>
      <c r="BS5" s="967"/>
      <c r="BT5" s="967"/>
      <c r="BU5" s="967"/>
      <c r="BV5" s="967"/>
      <c r="BW5" s="967"/>
      <c r="BX5" s="967"/>
      <c r="BY5" s="967"/>
      <c r="BZ5" s="967"/>
      <c r="CA5" s="991" t="s">
        <v>228</v>
      </c>
      <c r="CB5" s="991"/>
      <c r="CC5" s="1037" t="s">
        <v>229</v>
      </c>
      <c r="CD5" s="1037"/>
      <c r="CE5" s="1037" t="s">
        <v>230</v>
      </c>
      <c r="CF5" s="1038"/>
    </row>
    <row r="6" spans="1:84" ht="111" customHeight="1">
      <c r="A6" s="59">
        <v>1</v>
      </c>
      <c r="B6" s="958" t="s">
        <v>130</v>
      </c>
      <c r="C6" s="958"/>
      <c r="D6" s="958"/>
      <c r="E6" s="958"/>
      <c r="F6" s="958"/>
      <c r="G6" s="958"/>
      <c r="H6" s="958"/>
      <c r="I6" s="958"/>
      <c r="J6" s="958"/>
      <c r="K6" s="958"/>
      <c r="L6" s="958"/>
      <c r="M6" s="958"/>
      <c r="N6" s="961">
        <v>5</v>
      </c>
      <c r="O6" s="962"/>
      <c r="P6" s="1016" t="s">
        <v>234</v>
      </c>
      <c r="Q6" s="1016"/>
      <c r="R6" s="985">
        <v>4</v>
      </c>
      <c r="S6" s="986"/>
      <c r="T6" s="6"/>
      <c r="U6" s="6"/>
      <c r="V6" s="6"/>
      <c r="W6" s="11"/>
      <c r="X6" s="59">
        <v>1</v>
      </c>
      <c r="Y6" s="1017" t="s">
        <v>131</v>
      </c>
      <c r="Z6" s="1018"/>
      <c r="AA6" s="1018"/>
      <c r="AB6" s="342"/>
      <c r="AC6" s="342"/>
      <c r="AD6" s="342"/>
      <c r="AE6" s="342"/>
      <c r="AF6" s="342"/>
      <c r="AG6" s="342"/>
      <c r="AH6" s="342"/>
      <c r="AI6" s="342"/>
      <c r="AJ6" s="342"/>
      <c r="AK6" s="935">
        <v>5</v>
      </c>
      <c r="AL6" s="936"/>
      <c r="AM6" s="975" t="s">
        <v>234</v>
      </c>
      <c r="AN6" s="976"/>
      <c r="AO6" s="985">
        <v>4</v>
      </c>
      <c r="AP6" s="986"/>
      <c r="AQ6" s="6"/>
      <c r="AS6" s="59">
        <v>1</v>
      </c>
      <c r="AT6" s="1015" t="s">
        <v>163</v>
      </c>
      <c r="AU6" s="1015"/>
      <c r="AV6" s="1015"/>
      <c r="AW6" s="1015"/>
      <c r="AX6" s="1015"/>
      <c r="AY6" s="1015"/>
      <c r="AZ6" s="1015"/>
      <c r="BA6" s="1015"/>
      <c r="BB6" s="1015"/>
      <c r="BC6" s="1015"/>
      <c r="BD6" s="1015"/>
      <c r="BE6" s="1015"/>
      <c r="BF6" s="935">
        <v>4</v>
      </c>
      <c r="BG6" s="936"/>
      <c r="BH6" s="341" t="s">
        <v>234</v>
      </c>
      <c r="BI6" s="341"/>
      <c r="BJ6" s="985">
        <v>4</v>
      </c>
      <c r="BK6" s="986"/>
      <c r="BL6" s="6"/>
      <c r="BN6" s="53">
        <v>1</v>
      </c>
      <c r="BO6" s="959" t="s">
        <v>329</v>
      </c>
      <c r="BP6" s="959"/>
      <c r="BQ6" s="959"/>
      <c r="BR6" s="959"/>
      <c r="BS6" s="329"/>
      <c r="BT6" s="324"/>
      <c r="BU6" s="324"/>
      <c r="BV6" s="324"/>
      <c r="BW6" s="324"/>
      <c r="BX6" s="324"/>
      <c r="BY6" s="324"/>
      <c r="BZ6" s="328"/>
      <c r="CA6" s="311">
        <v>5</v>
      </c>
      <c r="CB6" s="329"/>
      <c r="CC6" s="331" t="s">
        <v>234</v>
      </c>
      <c r="CD6" s="336"/>
      <c r="CE6" s="364">
        <v>4</v>
      </c>
      <c r="CF6" s="332"/>
    </row>
    <row r="7" spans="1:84" ht="130.5" customHeight="1">
      <c r="A7" s="52">
        <v>2</v>
      </c>
      <c r="B7" s="959" t="s">
        <v>133</v>
      </c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63">
        <v>5</v>
      </c>
      <c r="O7" s="964"/>
      <c r="P7" s="1055" t="s">
        <v>234</v>
      </c>
      <c r="Q7" s="1055"/>
      <c r="R7" s="983">
        <v>5</v>
      </c>
      <c r="S7" s="987"/>
      <c r="T7" s="6"/>
      <c r="U7" s="6"/>
      <c r="V7" s="6"/>
      <c r="W7" s="11"/>
      <c r="X7" s="52">
        <v>2</v>
      </c>
      <c r="Y7" s="943" t="s">
        <v>325</v>
      </c>
      <c r="Z7" s="944"/>
      <c r="AA7" s="944"/>
      <c r="AB7" s="315"/>
      <c r="AC7" s="315"/>
      <c r="AD7" s="315"/>
      <c r="AE7" s="315"/>
      <c r="AF7" s="315"/>
      <c r="AG7" s="315"/>
      <c r="AH7" s="315"/>
      <c r="AI7" s="315"/>
      <c r="AJ7" s="315"/>
      <c r="AK7" s="937">
        <v>5</v>
      </c>
      <c r="AL7" s="938"/>
      <c r="AM7" s="977" t="s">
        <v>234</v>
      </c>
      <c r="AN7" s="978"/>
      <c r="AO7" s="983">
        <v>4</v>
      </c>
      <c r="AP7" s="987"/>
      <c r="AQ7" s="6"/>
      <c r="AS7" s="52">
        <v>2</v>
      </c>
      <c r="AT7" s="1013" t="s">
        <v>165</v>
      </c>
      <c r="AU7" s="1013"/>
      <c r="AV7" s="1013"/>
      <c r="AW7" s="1013"/>
      <c r="AX7" s="1013"/>
      <c r="AY7" s="1013"/>
      <c r="AZ7" s="1013"/>
      <c r="BA7" s="1013"/>
      <c r="BB7" s="1013"/>
      <c r="BC7" s="1013"/>
      <c r="BD7" s="1013"/>
      <c r="BE7" s="1013"/>
      <c r="BF7" s="937">
        <v>4</v>
      </c>
      <c r="BG7" s="938"/>
      <c r="BH7" s="335" t="s">
        <v>340</v>
      </c>
      <c r="BI7" s="335"/>
      <c r="BJ7" s="983">
        <v>4</v>
      </c>
      <c r="BK7" s="987"/>
      <c r="BL7" s="6"/>
      <c r="BN7" s="52">
        <v>2</v>
      </c>
      <c r="BO7" s="959" t="s">
        <v>172</v>
      </c>
      <c r="BP7" s="959"/>
      <c r="BQ7" s="959"/>
      <c r="BR7" s="959"/>
      <c r="BS7" s="353"/>
      <c r="BT7" s="339"/>
      <c r="BU7" s="339"/>
      <c r="BV7" s="339"/>
      <c r="BW7" s="339"/>
      <c r="BX7" s="339"/>
      <c r="BY7" s="339"/>
      <c r="BZ7" s="350"/>
      <c r="CA7" s="355">
        <v>1.5</v>
      </c>
      <c r="CB7" s="356"/>
      <c r="CC7" s="333" t="s">
        <v>340</v>
      </c>
      <c r="CD7" s="337"/>
      <c r="CE7" s="365">
        <v>1</v>
      </c>
      <c r="CF7" s="334"/>
    </row>
    <row r="8" spans="1:84" ht="120" customHeight="1">
      <c r="A8" s="52">
        <v>3</v>
      </c>
      <c r="B8" s="960" t="s">
        <v>322</v>
      </c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960"/>
      <c r="N8" s="952">
        <v>3.5</v>
      </c>
      <c r="O8" s="953"/>
      <c r="P8" s="1019" t="s">
        <v>235</v>
      </c>
      <c r="Q8" s="1019"/>
      <c r="R8" s="983">
        <v>4</v>
      </c>
      <c r="S8" s="987"/>
      <c r="T8" s="6"/>
      <c r="U8" s="6"/>
      <c r="V8" s="6"/>
      <c r="W8" s="11"/>
      <c r="X8" s="52">
        <v>3</v>
      </c>
      <c r="Y8" s="943" t="s">
        <v>138</v>
      </c>
      <c r="Z8" s="944"/>
      <c r="AA8" s="944"/>
      <c r="AB8" s="315"/>
      <c r="AC8" s="315"/>
      <c r="AD8" s="315"/>
      <c r="AE8" s="315"/>
      <c r="AF8" s="315"/>
      <c r="AG8" s="315"/>
      <c r="AH8" s="315"/>
      <c r="AI8" s="315"/>
      <c r="AJ8" s="315"/>
      <c r="AK8" s="939">
        <v>4</v>
      </c>
      <c r="AL8" s="940"/>
      <c r="AM8" s="977" t="s">
        <v>234</v>
      </c>
      <c r="AN8" s="978"/>
      <c r="AO8" s="983">
        <v>4</v>
      </c>
      <c r="AP8" s="987"/>
      <c r="AQ8" s="6"/>
      <c r="AS8" s="52">
        <v>3</v>
      </c>
      <c r="AT8" s="1013" t="s">
        <v>167</v>
      </c>
      <c r="AU8" s="1013"/>
      <c r="AV8" s="1013"/>
      <c r="AW8" s="1013"/>
      <c r="AX8" s="1013"/>
      <c r="AY8" s="1013"/>
      <c r="AZ8" s="1013"/>
      <c r="BA8" s="1013"/>
      <c r="BB8" s="1013"/>
      <c r="BC8" s="1013"/>
      <c r="BD8" s="1013"/>
      <c r="BE8" s="1013"/>
      <c r="BF8" s="937">
        <v>4</v>
      </c>
      <c r="BG8" s="938"/>
      <c r="BH8" s="335" t="s">
        <v>234</v>
      </c>
      <c r="BI8" s="335"/>
      <c r="BJ8" s="983">
        <v>4</v>
      </c>
      <c r="BK8" s="987"/>
      <c r="BL8" s="6"/>
      <c r="BN8" s="52">
        <v>3</v>
      </c>
      <c r="BO8" s="959" t="s">
        <v>176</v>
      </c>
      <c r="BP8" s="959"/>
      <c r="BQ8" s="959"/>
      <c r="BR8" s="959"/>
      <c r="BS8" s="351"/>
      <c r="BT8" s="351"/>
      <c r="BU8" s="351"/>
      <c r="BV8" s="351"/>
      <c r="BW8" s="351"/>
      <c r="BX8" s="351"/>
      <c r="BY8" s="351"/>
      <c r="BZ8" s="351"/>
      <c r="CA8" s="311">
        <v>5</v>
      </c>
      <c r="CB8" s="353"/>
      <c r="CC8" s="333" t="s">
        <v>234</v>
      </c>
      <c r="CD8" s="337"/>
      <c r="CE8" s="365">
        <v>3</v>
      </c>
      <c r="CF8" s="334"/>
    </row>
    <row r="9" spans="1:84" ht="93" customHeight="1">
      <c r="A9" s="52">
        <v>4</v>
      </c>
      <c r="B9" s="959" t="s">
        <v>140</v>
      </c>
      <c r="C9" s="959"/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63">
        <v>3</v>
      </c>
      <c r="O9" s="964"/>
      <c r="P9" s="1019" t="s">
        <v>235</v>
      </c>
      <c r="Q9" s="1019"/>
      <c r="R9" s="983">
        <v>3</v>
      </c>
      <c r="S9" s="987"/>
      <c r="T9" s="6"/>
      <c r="U9" s="6"/>
      <c r="V9" s="6"/>
      <c r="W9" s="11"/>
      <c r="X9" s="52">
        <v>4</v>
      </c>
      <c r="Y9" s="965" t="s">
        <v>166</v>
      </c>
      <c r="Z9" s="966"/>
      <c r="AA9" s="966"/>
      <c r="AB9" s="314"/>
      <c r="AC9" s="314"/>
      <c r="AD9" s="314"/>
      <c r="AE9" s="314"/>
      <c r="AF9" s="314"/>
      <c r="AG9" s="314"/>
      <c r="AH9" s="314"/>
      <c r="AI9" s="314"/>
      <c r="AJ9" s="314"/>
      <c r="AK9" s="937">
        <v>4</v>
      </c>
      <c r="AL9" s="938"/>
      <c r="AM9" s="977" t="s">
        <v>234</v>
      </c>
      <c r="AN9" s="978"/>
      <c r="AO9" s="983">
        <v>4</v>
      </c>
      <c r="AP9" s="987"/>
      <c r="AQ9" s="6"/>
      <c r="AS9" s="52">
        <v>4</v>
      </c>
      <c r="AT9" s="1013" t="s">
        <v>116</v>
      </c>
      <c r="AU9" s="1013"/>
      <c r="AV9" s="1013"/>
      <c r="AW9" s="1013"/>
      <c r="AX9" s="1013"/>
      <c r="AY9" s="1013"/>
      <c r="AZ9" s="1013"/>
      <c r="BA9" s="1013"/>
      <c r="BB9" s="1013"/>
      <c r="BC9" s="1013"/>
      <c r="BD9" s="1013"/>
      <c r="BE9" s="1013"/>
      <c r="BF9" s="937">
        <v>5</v>
      </c>
      <c r="BG9" s="938"/>
      <c r="BH9" s="335" t="s">
        <v>234</v>
      </c>
      <c r="BI9" s="335"/>
      <c r="BJ9" s="983">
        <v>5</v>
      </c>
      <c r="BK9" s="987"/>
      <c r="BL9" s="6"/>
      <c r="BN9" s="52">
        <v>4</v>
      </c>
      <c r="BO9" s="959" t="s">
        <v>177</v>
      </c>
      <c r="BP9" s="959"/>
      <c r="BQ9" s="959"/>
      <c r="BR9" s="959"/>
      <c r="BS9" s="351"/>
      <c r="BT9" s="351"/>
      <c r="BU9" s="351"/>
      <c r="BV9" s="351"/>
      <c r="BW9" s="351"/>
      <c r="BX9" s="351"/>
      <c r="BY9" s="351"/>
      <c r="BZ9" s="351"/>
      <c r="CA9" s="355">
        <v>6</v>
      </c>
      <c r="CB9" s="356"/>
      <c r="CC9" s="333" t="s">
        <v>234</v>
      </c>
      <c r="CD9" s="337"/>
      <c r="CE9" s="365">
        <v>4</v>
      </c>
      <c r="CF9" s="334"/>
    </row>
    <row r="10" spans="1:84" ht="135" customHeight="1">
      <c r="A10" s="52">
        <v>5</v>
      </c>
      <c r="B10" s="965" t="s">
        <v>170</v>
      </c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1056"/>
      <c r="N10" s="963">
        <v>4</v>
      </c>
      <c r="O10" s="964"/>
      <c r="P10" s="1055" t="s">
        <v>234</v>
      </c>
      <c r="Q10" s="1055"/>
      <c r="R10" s="983">
        <v>4</v>
      </c>
      <c r="S10" s="987"/>
      <c r="T10" s="6"/>
      <c r="U10" s="6"/>
      <c r="V10" s="6"/>
      <c r="W10" s="11"/>
      <c r="X10" s="52">
        <v>5</v>
      </c>
      <c r="Y10" s="965" t="s">
        <v>183</v>
      </c>
      <c r="Z10" s="966"/>
      <c r="AA10" s="966"/>
      <c r="AB10" s="314"/>
      <c r="AC10" s="314"/>
      <c r="AD10" s="314"/>
      <c r="AE10" s="314"/>
      <c r="AF10" s="314"/>
      <c r="AG10" s="314"/>
      <c r="AH10" s="314"/>
      <c r="AI10" s="314"/>
      <c r="AJ10" s="314"/>
      <c r="AK10" s="937">
        <v>3</v>
      </c>
      <c r="AL10" s="938"/>
      <c r="AM10" s="979" t="s">
        <v>235</v>
      </c>
      <c r="AN10" s="980"/>
      <c r="AO10" s="983">
        <v>2</v>
      </c>
      <c r="AP10" s="987"/>
      <c r="AQ10" s="6"/>
      <c r="AS10" s="52">
        <v>5</v>
      </c>
      <c r="AT10" s="1013" t="s">
        <v>178</v>
      </c>
      <c r="AU10" s="1013"/>
      <c r="AV10" s="1013"/>
      <c r="AW10" s="1013"/>
      <c r="AX10" s="1013"/>
      <c r="AY10" s="1013"/>
      <c r="AZ10" s="1013"/>
      <c r="BA10" s="1013"/>
      <c r="BB10" s="1013"/>
      <c r="BC10" s="1013"/>
      <c r="BD10" s="1013"/>
      <c r="BE10" s="1013"/>
      <c r="BF10" s="937">
        <v>3</v>
      </c>
      <c r="BG10" s="938"/>
      <c r="BH10" s="335" t="s">
        <v>235</v>
      </c>
      <c r="BI10" s="335"/>
      <c r="BJ10" s="983">
        <v>3</v>
      </c>
      <c r="BK10" s="987"/>
      <c r="BL10" s="6"/>
      <c r="BN10" s="52">
        <v>5</v>
      </c>
      <c r="BO10" s="959" t="s">
        <v>178</v>
      </c>
      <c r="BP10" s="959"/>
      <c r="BQ10" s="959"/>
      <c r="BR10" s="959"/>
      <c r="BS10" s="351"/>
      <c r="BT10" s="351"/>
      <c r="BU10" s="351"/>
      <c r="BV10" s="351"/>
      <c r="BW10" s="351"/>
      <c r="BX10" s="351"/>
      <c r="BY10" s="351"/>
      <c r="BZ10" s="351"/>
      <c r="CA10" s="413">
        <v>2.5</v>
      </c>
      <c r="CB10" s="358"/>
      <c r="CC10" s="333" t="s">
        <v>235</v>
      </c>
      <c r="CD10" s="337"/>
      <c r="CE10" s="365">
        <v>2</v>
      </c>
      <c r="CF10" s="334"/>
    </row>
    <row r="11" spans="1:84" ht="129" customHeight="1">
      <c r="A11" s="52">
        <v>6</v>
      </c>
      <c r="B11" s="943" t="s">
        <v>190</v>
      </c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5"/>
      <c r="N11" s="952">
        <v>2</v>
      </c>
      <c r="O11" s="953"/>
      <c r="P11" s="1019" t="s">
        <v>235</v>
      </c>
      <c r="Q11" s="1019"/>
      <c r="R11" s="983">
        <v>2</v>
      </c>
      <c r="S11" s="987"/>
      <c r="T11" s="6"/>
      <c r="U11" s="6"/>
      <c r="V11" s="6"/>
      <c r="W11" s="11"/>
      <c r="X11" s="52">
        <v>6</v>
      </c>
      <c r="Y11" s="970" t="s">
        <v>184</v>
      </c>
      <c r="Z11" s="971"/>
      <c r="AA11" s="971"/>
      <c r="AB11" s="314"/>
      <c r="AC11" s="314"/>
      <c r="AD11" s="314"/>
      <c r="AE11" s="314"/>
      <c r="AF11" s="314"/>
      <c r="AG11" s="314"/>
      <c r="AH11" s="314"/>
      <c r="AI11" s="314"/>
      <c r="AJ11" s="314"/>
      <c r="AK11" s="937">
        <v>3</v>
      </c>
      <c r="AL11" s="938"/>
      <c r="AM11" s="981" t="s">
        <v>340</v>
      </c>
      <c r="AN11" s="982"/>
      <c r="AO11" s="983">
        <v>3</v>
      </c>
      <c r="AP11" s="987"/>
      <c r="AQ11" s="6"/>
      <c r="AS11" s="52">
        <v>6</v>
      </c>
      <c r="AT11" s="1014" t="s">
        <v>276</v>
      </c>
      <c r="AU11" s="1014"/>
      <c r="AV11" s="1014"/>
      <c r="AW11" s="1014"/>
      <c r="AX11" s="1014"/>
      <c r="AY11" s="1014"/>
      <c r="AZ11" s="1014"/>
      <c r="BA11" s="1014"/>
      <c r="BB11" s="1014"/>
      <c r="BC11" s="1014"/>
      <c r="BD11" s="1014"/>
      <c r="BE11" s="1014"/>
      <c r="BF11" s="941">
        <v>3</v>
      </c>
      <c r="BG11" s="942"/>
      <c r="BH11" s="335" t="s">
        <v>340</v>
      </c>
      <c r="BI11" s="335"/>
      <c r="BJ11" s="983">
        <v>3</v>
      </c>
      <c r="BK11" s="987"/>
      <c r="BL11" s="6"/>
      <c r="BN11" s="52">
        <v>6</v>
      </c>
      <c r="BO11" s="1026" t="s">
        <v>288</v>
      </c>
      <c r="BP11" s="1026"/>
      <c r="BQ11" s="1026"/>
      <c r="BR11" s="1026"/>
      <c r="BS11" s="352"/>
      <c r="BT11" s="352"/>
      <c r="BU11" s="352"/>
      <c r="BV11" s="352"/>
      <c r="BW11" s="352"/>
      <c r="BX11" s="352"/>
      <c r="BY11" s="352"/>
      <c r="BZ11" s="352"/>
      <c r="CA11" s="340">
        <v>2</v>
      </c>
      <c r="CB11" s="354"/>
      <c r="CC11" s="333" t="s">
        <v>235</v>
      </c>
      <c r="CD11" s="337"/>
      <c r="CE11" s="365">
        <v>2</v>
      </c>
      <c r="CF11" s="334"/>
    </row>
    <row r="12" spans="1:84" ht="103.5" customHeight="1">
      <c r="A12" s="52">
        <v>7</v>
      </c>
      <c r="B12" s="946" t="s">
        <v>332</v>
      </c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8"/>
      <c r="N12" s="954">
        <v>3</v>
      </c>
      <c r="O12" s="955"/>
      <c r="P12" s="1019" t="s">
        <v>237</v>
      </c>
      <c r="Q12" s="1019"/>
      <c r="R12" s="983">
        <v>2</v>
      </c>
      <c r="S12" s="987"/>
      <c r="T12" s="6"/>
      <c r="U12" s="6"/>
      <c r="V12" s="6"/>
      <c r="W12" s="11"/>
      <c r="X12" s="52">
        <v>7</v>
      </c>
      <c r="Y12" s="965" t="s">
        <v>193</v>
      </c>
      <c r="Z12" s="966"/>
      <c r="AA12" s="966"/>
      <c r="AB12" s="323"/>
      <c r="AC12" s="323"/>
      <c r="AD12" s="323"/>
      <c r="AE12" s="323"/>
      <c r="AF12" s="323"/>
      <c r="AG12" s="323"/>
      <c r="AH12" s="323"/>
      <c r="AI12" s="323"/>
      <c r="AJ12" s="323"/>
      <c r="AK12" s="937">
        <v>3</v>
      </c>
      <c r="AL12" s="938"/>
      <c r="AM12" s="979" t="s">
        <v>235</v>
      </c>
      <c r="AN12" s="980"/>
      <c r="AO12" s="983">
        <v>2</v>
      </c>
      <c r="AP12" s="987"/>
      <c r="AQ12" s="6"/>
      <c r="AS12" s="52">
        <v>7</v>
      </c>
      <c r="AT12" s="1020" t="s">
        <v>290</v>
      </c>
      <c r="AU12" s="1020"/>
      <c r="AV12" s="1020"/>
      <c r="AW12" s="1020"/>
      <c r="AX12" s="1020"/>
      <c r="AY12" s="1020"/>
      <c r="AZ12" s="1020"/>
      <c r="BA12" s="1020"/>
      <c r="BB12" s="1020"/>
      <c r="BC12" s="1020"/>
      <c r="BD12" s="1020"/>
      <c r="BE12" s="1020"/>
      <c r="BF12" s="1021">
        <v>2</v>
      </c>
      <c r="BG12" s="1022"/>
      <c r="BH12" s="335" t="s">
        <v>235</v>
      </c>
      <c r="BI12" s="335"/>
      <c r="BJ12" s="983">
        <v>2</v>
      </c>
      <c r="BK12" s="987"/>
      <c r="BL12" s="6"/>
      <c r="BN12" s="52">
        <v>7</v>
      </c>
      <c r="BO12" s="1026" t="s">
        <v>287</v>
      </c>
      <c r="BP12" s="1026"/>
      <c r="BQ12" s="1026"/>
      <c r="BR12" s="1026"/>
      <c r="BS12" s="352"/>
      <c r="BT12" s="352"/>
      <c r="BU12" s="352"/>
      <c r="BV12" s="352"/>
      <c r="BW12" s="352"/>
      <c r="BX12" s="352"/>
      <c r="BY12" s="352"/>
      <c r="BZ12" s="352"/>
      <c r="CA12" s="359">
        <v>2</v>
      </c>
      <c r="CB12" s="360"/>
      <c r="CC12" s="333" t="s">
        <v>235</v>
      </c>
      <c r="CD12" s="337"/>
      <c r="CE12" s="365">
        <v>2</v>
      </c>
      <c r="CF12" s="334"/>
    </row>
    <row r="13" spans="1:84" ht="94.5" customHeight="1">
      <c r="A13" s="52">
        <v>8</v>
      </c>
      <c r="B13" s="946" t="s">
        <v>127</v>
      </c>
      <c r="C13" s="947"/>
      <c r="D13" s="947"/>
      <c r="E13" s="947"/>
      <c r="F13" s="947"/>
      <c r="G13" s="947"/>
      <c r="H13" s="947"/>
      <c r="I13" s="947"/>
      <c r="J13" s="947"/>
      <c r="K13" s="947"/>
      <c r="L13" s="947"/>
      <c r="M13" s="948"/>
      <c r="N13" s="954">
        <v>3</v>
      </c>
      <c r="O13" s="955"/>
      <c r="P13" s="1019" t="s">
        <v>237</v>
      </c>
      <c r="Q13" s="1019"/>
      <c r="R13" s="983">
        <v>2</v>
      </c>
      <c r="S13" s="987"/>
      <c r="T13" s="6"/>
      <c r="U13" s="6"/>
      <c r="V13" s="6"/>
      <c r="W13" s="11"/>
      <c r="X13" s="52">
        <v>8</v>
      </c>
      <c r="Y13" s="965" t="s">
        <v>128</v>
      </c>
      <c r="Z13" s="972"/>
      <c r="AA13" s="972"/>
      <c r="AB13" s="316"/>
      <c r="AC13" s="316"/>
      <c r="AD13" s="316"/>
      <c r="AE13" s="316"/>
      <c r="AF13" s="316"/>
      <c r="AG13" s="316"/>
      <c r="AH13" s="316"/>
      <c r="AI13" s="316"/>
      <c r="AJ13" s="316"/>
      <c r="AK13" s="941">
        <v>1.5</v>
      </c>
      <c r="AL13" s="942"/>
      <c r="AM13" s="983"/>
      <c r="AN13" s="984"/>
      <c r="AO13" s="983">
        <v>2</v>
      </c>
      <c r="AP13" s="987"/>
      <c r="AQ13" s="6"/>
      <c r="AS13" s="52">
        <v>8</v>
      </c>
      <c r="AT13" s="1013" t="s">
        <v>253</v>
      </c>
      <c r="AU13" s="1013"/>
      <c r="AV13" s="1013"/>
      <c r="AW13" s="1013"/>
      <c r="AX13" s="1013"/>
      <c r="AY13" s="1013"/>
      <c r="AZ13" s="1013"/>
      <c r="BA13" s="1013"/>
      <c r="BB13" s="1013"/>
      <c r="BC13" s="1013"/>
      <c r="BD13" s="1013"/>
      <c r="BE13" s="1013"/>
      <c r="BF13" s="937">
        <v>4</v>
      </c>
      <c r="BG13" s="938"/>
      <c r="BH13" s="335" t="s">
        <v>234</v>
      </c>
      <c r="BI13" s="335"/>
      <c r="BJ13" s="983">
        <v>4</v>
      </c>
      <c r="BK13" s="987"/>
      <c r="BL13" s="6"/>
      <c r="BN13" s="52">
        <v>8</v>
      </c>
      <c r="BO13" s="959" t="s">
        <v>215</v>
      </c>
      <c r="BP13" s="959"/>
      <c r="BQ13" s="959"/>
      <c r="BR13" s="959"/>
      <c r="BS13" s="351"/>
      <c r="BT13" s="351"/>
      <c r="BU13" s="351"/>
      <c r="BV13" s="351"/>
      <c r="BW13" s="351"/>
      <c r="BX13" s="351"/>
      <c r="BY13" s="351"/>
      <c r="BZ13" s="351"/>
      <c r="CA13" s="357">
        <v>3</v>
      </c>
      <c r="CB13" s="361"/>
      <c r="CC13" s="333" t="s">
        <v>340</v>
      </c>
      <c r="CD13" s="337"/>
      <c r="CE13" s="365">
        <v>3</v>
      </c>
      <c r="CF13" s="334"/>
    </row>
    <row r="14" spans="1:84" ht="94.5" customHeight="1" thickBot="1">
      <c r="A14" s="54">
        <v>9</v>
      </c>
      <c r="B14" s="949" t="s">
        <v>360</v>
      </c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1"/>
      <c r="N14" s="956">
        <v>1.5</v>
      </c>
      <c r="O14" s="957"/>
      <c r="P14" s="1025"/>
      <c r="Q14" s="1025"/>
      <c r="R14" s="973">
        <v>2</v>
      </c>
      <c r="S14" s="993"/>
      <c r="T14" s="6"/>
      <c r="U14" s="6"/>
      <c r="V14" s="6"/>
      <c r="W14" s="12"/>
      <c r="X14" s="52">
        <v>9</v>
      </c>
      <c r="Y14" s="965" t="s">
        <v>220</v>
      </c>
      <c r="Z14" s="966"/>
      <c r="AA14" s="966"/>
      <c r="AB14" s="314"/>
      <c r="AC14" s="314"/>
      <c r="AD14" s="314"/>
      <c r="AE14" s="314"/>
      <c r="AF14" s="314"/>
      <c r="AG14" s="314"/>
      <c r="AH14" s="314"/>
      <c r="AI14" s="314"/>
      <c r="AJ14" s="314"/>
      <c r="AK14" s="937">
        <v>1.5</v>
      </c>
      <c r="AL14" s="938"/>
      <c r="AM14" s="979" t="s">
        <v>235</v>
      </c>
      <c r="AN14" s="980"/>
      <c r="AO14" s="983">
        <v>2</v>
      </c>
      <c r="AP14" s="987"/>
      <c r="AQ14" s="6"/>
      <c r="AS14" s="52">
        <v>9</v>
      </c>
      <c r="AT14" s="1013" t="s">
        <v>220</v>
      </c>
      <c r="AU14" s="1013"/>
      <c r="AV14" s="1013"/>
      <c r="AW14" s="1013"/>
      <c r="AX14" s="1013"/>
      <c r="AY14" s="1013"/>
      <c r="AZ14" s="1013"/>
      <c r="BA14" s="1013"/>
      <c r="BB14" s="1013"/>
      <c r="BC14" s="1013"/>
      <c r="BD14" s="1013"/>
      <c r="BE14" s="1013"/>
      <c r="BF14" s="937">
        <v>1</v>
      </c>
      <c r="BG14" s="938"/>
      <c r="BH14" s="335" t="s">
        <v>235</v>
      </c>
      <c r="BI14" s="335"/>
      <c r="BJ14" s="983">
        <v>1</v>
      </c>
      <c r="BK14" s="987"/>
      <c r="BL14" s="6"/>
      <c r="BN14" s="54">
        <v>9</v>
      </c>
      <c r="BO14" s="959" t="s">
        <v>194</v>
      </c>
      <c r="BP14" s="959"/>
      <c r="BQ14" s="959"/>
      <c r="BR14" s="959"/>
      <c r="BS14" s="329"/>
      <c r="BT14" s="324"/>
      <c r="BU14" s="324"/>
      <c r="BV14" s="324"/>
      <c r="BW14" s="324"/>
      <c r="BX14" s="324"/>
      <c r="BY14" s="324"/>
      <c r="BZ14" s="328"/>
      <c r="CA14" s="357">
        <v>3</v>
      </c>
      <c r="CB14" s="330"/>
      <c r="CC14" s="362" t="s">
        <v>235</v>
      </c>
      <c r="CD14" s="367"/>
      <c r="CE14" s="366">
        <v>3</v>
      </c>
      <c r="CF14" s="363"/>
    </row>
    <row r="15" spans="1:84" s="14" customFormat="1" ht="138" customHeight="1" thickBot="1">
      <c r="A15" s="57"/>
      <c r="B15" s="1032" t="s">
        <v>238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90">
        <f>SUM(N6:O14)</f>
        <v>30</v>
      </c>
      <c r="O15" s="990"/>
      <c r="P15" s="988" t="s">
        <v>355</v>
      </c>
      <c r="Q15" s="988"/>
      <c r="R15" s="995">
        <f>SUM(R6:S14)</f>
        <v>28</v>
      </c>
      <c r="S15" s="996"/>
      <c r="T15" s="10"/>
      <c r="U15" s="10"/>
      <c r="V15" s="10"/>
      <c r="W15" s="13"/>
      <c r="X15" s="54"/>
      <c r="Y15" s="326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973"/>
      <c r="AL15" s="974"/>
      <c r="AM15" s="973"/>
      <c r="AN15" s="974"/>
      <c r="AO15" s="973"/>
      <c r="AP15" s="993"/>
      <c r="AQ15" s="6"/>
      <c r="AS15" s="54">
        <v>10</v>
      </c>
      <c r="AT15" s="1024"/>
      <c r="AU15" s="1024"/>
      <c r="AV15" s="1024"/>
      <c r="AW15" s="1024"/>
      <c r="AX15" s="1024"/>
      <c r="AY15" s="1024"/>
      <c r="AZ15" s="1024"/>
      <c r="BA15" s="1024"/>
      <c r="BB15" s="1024"/>
      <c r="BC15" s="1024"/>
      <c r="BD15" s="1024"/>
      <c r="BE15" s="1024"/>
      <c r="BF15" s="1025"/>
      <c r="BG15" s="1025"/>
      <c r="BH15" s="1025"/>
      <c r="BI15" s="1025"/>
      <c r="BJ15" s="1025"/>
      <c r="BK15" s="1027"/>
      <c r="BL15" s="6"/>
      <c r="BN15" s="56"/>
      <c r="BO15" s="1041" t="s">
        <v>241</v>
      </c>
      <c r="BP15" s="1041"/>
      <c r="BQ15" s="1041"/>
      <c r="BR15" s="1041"/>
      <c r="BS15" s="1041"/>
      <c r="BT15" s="1041"/>
      <c r="BU15" s="1041"/>
      <c r="BV15" s="1041"/>
      <c r="BW15" s="1041"/>
      <c r="BX15" s="1041"/>
      <c r="BY15" s="1041"/>
      <c r="BZ15" s="1041"/>
      <c r="CA15" s="1042">
        <f>CA6+CA7+CA8+CA9+CA10+CA11+CA12+CA13+CA14</f>
        <v>30</v>
      </c>
      <c r="CB15" s="1043"/>
      <c r="CC15" s="1047" t="s">
        <v>252</v>
      </c>
      <c r="CD15" s="1008"/>
      <c r="CE15" s="1009">
        <f>SUM(CE6:CF14)</f>
        <v>24</v>
      </c>
      <c r="CF15" s="1010"/>
    </row>
    <row r="16" spans="1:84" s="14" customFormat="1" ht="138" customHeight="1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8"/>
      <c r="Q16" s="18"/>
      <c r="R16" s="19"/>
      <c r="S16" s="19"/>
      <c r="T16" s="19"/>
      <c r="U16" s="19"/>
      <c r="V16" s="19"/>
      <c r="W16" s="13"/>
      <c r="X16" s="55"/>
      <c r="Y16" s="989" t="s">
        <v>239</v>
      </c>
      <c r="Z16" s="989"/>
      <c r="AA16" s="989"/>
      <c r="AB16" s="989"/>
      <c r="AC16" s="989"/>
      <c r="AD16" s="989"/>
      <c r="AE16" s="989"/>
      <c r="AF16" s="989"/>
      <c r="AG16" s="989"/>
      <c r="AH16" s="989"/>
      <c r="AI16" s="989"/>
      <c r="AJ16" s="989"/>
      <c r="AK16" s="990">
        <f>SUM(AK6:AL15)</f>
        <v>30</v>
      </c>
      <c r="AL16" s="990"/>
      <c r="AM16" s="988" t="s">
        <v>344</v>
      </c>
      <c r="AN16" s="988"/>
      <c r="AO16" s="995">
        <f>SUM(AO6:AP15)</f>
        <v>27</v>
      </c>
      <c r="AP16" s="996"/>
      <c r="AQ16" s="10"/>
      <c r="AS16" s="57"/>
      <c r="AT16" s="989" t="s">
        <v>240</v>
      </c>
      <c r="AU16" s="989"/>
      <c r="AV16" s="989"/>
      <c r="AW16" s="989"/>
      <c r="AX16" s="989"/>
      <c r="AY16" s="989"/>
      <c r="AZ16" s="989"/>
      <c r="BA16" s="989"/>
      <c r="BB16" s="989"/>
      <c r="BC16" s="989"/>
      <c r="BD16" s="989"/>
      <c r="BE16" s="989"/>
      <c r="BF16" s="990">
        <f>SUM(BF6:BG15)</f>
        <v>30</v>
      </c>
      <c r="BG16" s="990"/>
      <c r="BH16" s="988" t="s">
        <v>354</v>
      </c>
      <c r="BI16" s="988"/>
      <c r="BJ16" s="995">
        <f>SUM(BJ6:BK15)</f>
        <v>30</v>
      </c>
      <c r="BK16" s="996"/>
      <c r="BL16" s="10"/>
      <c r="BN16" s="15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7"/>
      <c r="CB16" s="17"/>
      <c r="CC16" s="18"/>
      <c r="CD16" s="18"/>
      <c r="CE16" s="17"/>
      <c r="CF16" s="17"/>
    </row>
    <row r="17" spans="1:84" s="14" customFormat="1" ht="39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8"/>
      <c r="Q17" s="18"/>
      <c r="R17" s="19"/>
      <c r="S17" s="19"/>
      <c r="T17" s="19"/>
      <c r="U17" s="19"/>
      <c r="V17" s="19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  <c r="AL17" s="17"/>
      <c r="AM17" s="18"/>
      <c r="AN17" s="18"/>
      <c r="AO17" s="19"/>
      <c r="AP17" s="19"/>
      <c r="AQ17" s="19"/>
      <c r="AS17" s="15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20"/>
      <c r="BG17" s="20"/>
      <c r="BH17" s="21"/>
      <c r="BI17" s="21"/>
      <c r="BJ17" s="6"/>
      <c r="BK17" s="6"/>
      <c r="BL17" s="6"/>
      <c r="BN17" s="15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7"/>
      <c r="CB17" s="17"/>
      <c r="CC17" s="18"/>
      <c r="CD17" s="18"/>
      <c r="CE17" s="17"/>
      <c r="CF17" s="17"/>
    </row>
    <row r="18" spans="1:84" s="14" customFormat="1" ht="27" customHeight="1" hidden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8"/>
      <c r="Q18" s="18"/>
      <c r="R18" s="19"/>
      <c r="S18" s="19"/>
      <c r="T18" s="19"/>
      <c r="U18" s="19"/>
      <c r="V18" s="19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/>
      <c r="AL18" s="17"/>
      <c r="AM18" s="18"/>
      <c r="AN18" s="18"/>
      <c r="AO18" s="19"/>
      <c r="AP18" s="19"/>
      <c r="AQ18" s="19"/>
      <c r="AS18" s="15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20"/>
      <c r="BG18" s="20"/>
      <c r="BH18" s="21"/>
      <c r="BI18" s="21"/>
      <c r="BJ18" s="6"/>
      <c r="BK18" s="6"/>
      <c r="BL18" s="6"/>
      <c r="BN18" s="15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7"/>
      <c r="CB18" s="17"/>
      <c r="CC18" s="18"/>
      <c r="CD18" s="18"/>
      <c r="CE18" s="17"/>
      <c r="CF18" s="17"/>
    </row>
    <row r="19" spans="1:84" s="14" customFormat="1" ht="15" customHeight="1" hidden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8"/>
      <c r="Q19" s="18"/>
      <c r="R19" s="19"/>
      <c r="S19" s="19"/>
      <c r="T19" s="19"/>
      <c r="U19" s="19"/>
      <c r="V19" s="19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17"/>
      <c r="AM19" s="18"/>
      <c r="AN19" s="18"/>
      <c r="AO19" s="19"/>
      <c r="AP19" s="19"/>
      <c r="AQ19" s="19"/>
      <c r="AS19" s="15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20"/>
      <c r="BG19" s="20"/>
      <c r="BH19" s="21"/>
      <c r="BI19" s="21"/>
      <c r="BJ19" s="6"/>
      <c r="BK19" s="6"/>
      <c r="BL19" s="6"/>
      <c r="BN19" s="15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7"/>
      <c r="CB19" s="17"/>
      <c r="CC19" s="18"/>
      <c r="CD19" s="18"/>
      <c r="CE19" s="17"/>
      <c r="CF19" s="17"/>
    </row>
    <row r="20" spans="1:84" s="14" customFormat="1" ht="13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8"/>
      <c r="Q20" s="18"/>
      <c r="R20" s="19"/>
      <c r="S20" s="19"/>
      <c r="T20" s="19"/>
      <c r="U20" s="19"/>
      <c r="V20" s="19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17"/>
      <c r="AM20" s="18"/>
      <c r="AN20" s="18"/>
      <c r="AO20" s="19"/>
      <c r="AP20" s="19"/>
      <c r="AQ20" s="19"/>
      <c r="AS20" s="15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20"/>
      <c r="BG20" s="20"/>
      <c r="BH20" s="21"/>
      <c r="BI20" s="21"/>
      <c r="BJ20" s="6"/>
      <c r="BK20" s="6"/>
      <c r="BL20" s="6"/>
      <c r="BN20" s="15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7"/>
      <c r="CB20" s="17"/>
      <c r="CC20" s="18"/>
      <c r="CD20" s="18"/>
      <c r="CE20" s="17"/>
      <c r="CF20" s="17"/>
    </row>
    <row r="21" spans="75:80" ht="15" customHeight="1">
      <c r="BW21" s="23"/>
      <c r="BX21" s="23"/>
      <c r="BY21" s="24"/>
      <c r="BZ21" s="24"/>
      <c r="CA21" s="25"/>
      <c r="CB21" s="25"/>
    </row>
    <row r="22" spans="1:66" s="9" customFormat="1" ht="15.75" customHeight="1" thickBot="1">
      <c r="A22" s="26"/>
      <c r="X22" s="22"/>
      <c r="Y22" s="1"/>
      <c r="Z22" s="1"/>
      <c r="AA22" s="1"/>
      <c r="AB22" s="1"/>
      <c r="AC22" s="1"/>
      <c r="AD22" s="1"/>
      <c r="AE22" s="1"/>
      <c r="AF22" s="1"/>
      <c r="AG22" s="23"/>
      <c r="AH22" s="23"/>
      <c r="AI22" s="24"/>
      <c r="AJ22" s="24"/>
      <c r="AK22" s="25"/>
      <c r="AL22" s="25"/>
      <c r="AM22" s="1"/>
      <c r="AN22" s="1"/>
      <c r="AO22" s="1"/>
      <c r="AP22" s="1"/>
      <c r="AQ22" s="1"/>
      <c r="AS22" s="22"/>
      <c r="AT22" s="1"/>
      <c r="AU22" s="1"/>
      <c r="AV22" s="1"/>
      <c r="AW22" s="1"/>
      <c r="AX22" s="1"/>
      <c r="AY22" s="1"/>
      <c r="AZ22" s="1"/>
      <c r="BA22" s="1"/>
      <c r="BB22" s="23"/>
      <c r="BC22" s="23"/>
      <c r="BD22" s="24"/>
      <c r="BE22" s="24"/>
      <c r="BF22" s="25"/>
      <c r="BG22" s="25"/>
      <c r="BH22" s="1"/>
      <c r="BI22" s="1"/>
      <c r="BJ22" s="1"/>
      <c r="BK22" s="1"/>
      <c r="BL22" s="1"/>
      <c r="BN22" s="26"/>
    </row>
    <row r="23" spans="1:84" ht="35.25" customHeight="1" thickBot="1">
      <c r="A23" s="313">
        <v>1</v>
      </c>
      <c r="B23" s="967" t="s">
        <v>242</v>
      </c>
      <c r="C23" s="967"/>
      <c r="D23" s="967"/>
      <c r="E23" s="967"/>
      <c r="F23" s="967"/>
      <c r="G23" s="967"/>
      <c r="H23" s="967"/>
      <c r="I23" s="967"/>
      <c r="J23" s="967"/>
      <c r="K23" s="967"/>
      <c r="L23" s="967"/>
      <c r="M23" s="967"/>
      <c r="N23" s="991" t="s">
        <v>228</v>
      </c>
      <c r="O23" s="991"/>
      <c r="P23" s="991" t="s">
        <v>229</v>
      </c>
      <c r="Q23" s="991"/>
      <c r="R23" s="991" t="s">
        <v>230</v>
      </c>
      <c r="S23" s="994"/>
      <c r="T23" s="6"/>
      <c r="U23" s="6"/>
      <c r="V23" s="6"/>
      <c r="X23" s="313">
        <v>1</v>
      </c>
      <c r="Y23" s="967" t="s">
        <v>243</v>
      </c>
      <c r="Z23" s="967"/>
      <c r="AA23" s="967"/>
      <c r="AB23" s="967"/>
      <c r="AC23" s="967"/>
      <c r="AD23" s="967"/>
      <c r="AE23" s="967"/>
      <c r="AF23" s="967"/>
      <c r="AG23" s="967"/>
      <c r="AH23" s="967"/>
      <c r="AI23" s="967"/>
      <c r="AJ23" s="967"/>
      <c r="AK23" s="991" t="s">
        <v>228</v>
      </c>
      <c r="AL23" s="991"/>
      <c r="AM23" s="991" t="s">
        <v>229</v>
      </c>
      <c r="AN23" s="991"/>
      <c r="AO23" s="991" t="s">
        <v>230</v>
      </c>
      <c r="AP23" s="994"/>
      <c r="AQ23" s="6"/>
      <c r="AS23" s="58">
        <v>1</v>
      </c>
      <c r="AT23" s="1048" t="s">
        <v>244</v>
      </c>
      <c r="AU23" s="967"/>
      <c r="AV23" s="967"/>
      <c r="AW23" s="967"/>
      <c r="AX23" s="967"/>
      <c r="AY23" s="967"/>
      <c r="AZ23" s="967"/>
      <c r="BA23" s="967"/>
      <c r="BB23" s="967"/>
      <c r="BC23" s="967"/>
      <c r="BD23" s="967"/>
      <c r="BE23" s="967"/>
      <c r="BF23" s="991" t="s">
        <v>228</v>
      </c>
      <c r="BG23" s="991"/>
      <c r="BH23" s="991" t="s">
        <v>229</v>
      </c>
      <c r="BI23" s="991"/>
      <c r="BJ23" s="991" t="s">
        <v>230</v>
      </c>
      <c r="BK23" s="994"/>
      <c r="BL23" s="6"/>
      <c r="BN23" s="313">
        <v>1</v>
      </c>
      <c r="BO23" s="967" t="s">
        <v>245</v>
      </c>
      <c r="BP23" s="967"/>
      <c r="BQ23" s="967"/>
      <c r="BR23" s="967"/>
      <c r="BS23" s="967"/>
      <c r="BT23" s="967"/>
      <c r="BU23" s="967"/>
      <c r="BV23" s="967"/>
      <c r="BW23" s="967"/>
      <c r="BX23" s="967"/>
      <c r="BY23" s="967"/>
      <c r="BZ23" s="967"/>
      <c r="CA23" s="991" t="s">
        <v>228</v>
      </c>
      <c r="CB23" s="991"/>
      <c r="CC23" s="991" t="s">
        <v>229</v>
      </c>
      <c r="CD23" s="991"/>
      <c r="CE23" s="991" t="s">
        <v>230</v>
      </c>
      <c r="CF23" s="994"/>
    </row>
    <row r="24" spans="1:84" ht="85.5" customHeight="1">
      <c r="A24" s="59">
        <v>1</v>
      </c>
      <c r="B24" s="1067" t="s">
        <v>132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68"/>
      <c r="N24" s="1053">
        <v>5</v>
      </c>
      <c r="O24" s="1069"/>
      <c r="P24" s="318"/>
      <c r="Q24" s="319" t="s">
        <v>234</v>
      </c>
      <c r="R24" s="1053">
        <v>4</v>
      </c>
      <c r="S24" s="1054"/>
      <c r="T24" s="6"/>
      <c r="U24" s="6"/>
      <c r="V24" s="6"/>
      <c r="X24" s="59">
        <v>1</v>
      </c>
      <c r="Y24" s="1033" t="s">
        <v>139</v>
      </c>
      <c r="Z24" s="1034"/>
      <c r="AA24" s="1034"/>
      <c r="AB24" s="344"/>
      <c r="AC24" s="344"/>
      <c r="AD24" s="344"/>
      <c r="AE24" s="344"/>
      <c r="AF24" s="344"/>
      <c r="AG24" s="344"/>
      <c r="AH24" s="344"/>
      <c r="AI24" s="344"/>
      <c r="AJ24" s="344"/>
      <c r="AK24" s="1065">
        <v>3</v>
      </c>
      <c r="AL24" s="1065"/>
      <c r="AM24" s="935" t="s">
        <v>234</v>
      </c>
      <c r="AN24" s="936"/>
      <c r="AO24" s="1004">
        <v>3</v>
      </c>
      <c r="AP24" s="1005"/>
      <c r="AQ24" s="6"/>
      <c r="AS24" s="369">
        <v>1</v>
      </c>
      <c r="AT24" s="1023" t="s">
        <v>164</v>
      </c>
      <c r="AU24" s="1023"/>
      <c r="AV24" s="1023"/>
      <c r="AW24" s="1023"/>
      <c r="AX24" s="1023"/>
      <c r="AY24" s="1023"/>
      <c r="AZ24" s="1023"/>
      <c r="BA24" s="1023"/>
      <c r="BB24" s="1023"/>
      <c r="BC24" s="1023"/>
      <c r="BD24" s="1023"/>
      <c r="BE24" s="1017"/>
      <c r="BF24" s="368"/>
      <c r="BG24" s="346">
        <v>4</v>
      </c>
      <c r="BH24" s="319" t="s">
        <v>234</v>
      </c>
      <c r="BI24" s="370"/>
      <c r="BJ24" s="1053">
        <v>3</v>
      </c>
      <c r="BK24" s="1054"/>
      <c r="BL24" s="6"/>
      <c r="BN24" s="369">
        <v>1</v>
      </c>
      <c r="BO24" s="1023" t="s">
        <v>218</v>
      </c>
      <c r="BP24" s="1023"/>
      <c r="BQ24" s="1023"/>
      <c r="BR24" s="1023"/>
      <c r="BS24" s="374"/>
      <c r="BT24" s="374"/>
      <c r="BU24" s="374"/>
      <c r="BV24" s="374"/>
      <c r="BW24" s="374"/>
      <c r="BX24" s="374"/>
      <c r="BY24" s="374"/>
      <c r="BZ24" s="374"/>
      <c r="CA24" s="1065">
        <v>3</v>
      </c>
      <c r="CB24" s="1065"/>
      <c r="CC24" s="379" t="s">
        <v>235</v>
      </c>
      <c r="CD24" s="379"/>
      <c r="CE24" s="305">
        <v>4</v>
      </c>
      <c r="CF24" s="321"/>
    </row>
    <row r="25" spans="1:84" ht="138.75" customHeight="1">
      <c r="A25" s="52">
        <v>2</v>
      </c>
      <c r="B25" s="1070" t="s">
        <v>236</v>
      </c>
      <c r="C25" s="966"/>
      <c r="D25" s="966"/>
      <c r="E25" s="966"/>
      <c r="F25" s="966"/>
      <c r="G25" s="966"/>
      <c r="H25" s="966"/>
      <c r="I25" s="966"/>
      <c r="J25" s="966"/>
      <c r="K25" s="966"/>
      <c r="L25" s="966"/>
      <c r="M25" s="1056"/>
      <c r="N25" s="1071">
        <v>3.5</v>
      </c>
      <c r="O25" s="1072"/>
      <c r="P25" s="320"/>
      <c r="Q25" s="321" t="s">
        <v>234</v>
      </c>
      <c r="R25" s="933">
        <v>4</v>
      </c>
      <c r="S25" s="934"/>
      <c r="T25" s="6"/>
      <c r="U25" s="6"/>
      <c r="V25" s="6"/>
      <c r="X25" s="52">
        <v>2</v>
      </c>
      <c r="Y25" s="965" t="s">
        <v>162</v>
      </c>
      <c r="Z25" s="966"/>
      <c r="AA25" s="966"/>
      <c r="AB25" s="314"/>
      <c r="AC25" s="314"/>
      <c r="AD25" s="314"/>
      <c r="AE25" s="314"/>
      <c r="AF25" s="314"/>
      <c r="AG25" s="314"/>
      <c r="AH25" s="314"/>
      <c r="AI25" s="314"/>
      <c r="AJ25" s="314"/>
      <c r="AK25" s="1012">
        <v>5</v>
      </c>
      <c r="AL25" s="1012"/>
      <c r="AM25" s="937" t="s">
        <v>234</v>
      </c>
      <c r="AN25" s="938"/>
      <c r="AO25" s="939">
        <v>4</v>
      </c>
      <c r="AP25" s="992"/>
      <c r="AQ25" s="6"/>
      <c r="AS25" s="371">
        <v>2</v>
      </c>
      <c r="AT25" s="959" t="s">
        <v>171</v>
      </c>
      <c r="AU25" s="959"/>
      <c r="AV25" s="959"/>
      <c r="AW25" s="959"/>
      <c r="AX25" s="959"/>
      <c r="AY25" s="959"/>
      <c r="AZ25" s="959"/>
      <c r="BA25" s="959"/>
      <c r="BB25" s="959"/>
      <c r="BC25" s="959"/>
      <c r="BD25" s="959"/>
      <c r="BE25" s="965"/>
      <c r="BF25" s="368"/>
      <c r="BG25" s="346">
        <v>1.5</v>
      </c>
      <c r="BH25" s="321" t="s">
        <v>235</v>
      </c>
      <c r="BI25" s="322"/>
      <c r="BJ25" s="933">
        <v>1.5</v>
      </c>
      <c r="BK25" s="934"/>
      <c r="BL25" s="6"/>
      <c r="BN25" s="371">
        <v>2</v>
      </c>
      <c r="BO25" s="959" t="s">
        <v>195</v>
      </c>
      <c r="BP25" s="959"/>
      <c r="BQ25" s="959"/>
      <c r="BR25" s="959"/>
      <c r="BS25" s="325"/>
      <c r="BT25" s="325"/>
      <c r="BU25" s="325"/>
      <c r="BV25" s="325"/>
      <c r="BW25" s="325"/>
      <c r="BX25" s="325"/>
      <c r="BY25" s="325"/>
      <c r="BZ25" s="325"/>
      <c r="CA25" s="1012">
        <v>3</v>
      </c>
      <c r="CB25" s="1012"/>
      <c r="CC25" s="338" t="s">
        <v>235</v>
      </c>
      <c r="CD25" s="338"/>
      <c r="CE25" s="304">
        <v>2</v>
      </c>
      <c r="CF25" s="321"/>
    </row>
    <row r="26" spans="1:84" ht="108.75" customHeight="1">
      <c r="A26" s="52">
        <v>3</v>
      </c>
      <c r="B26" s="1070" t="s">
        <v>140</v>
      </c>
      <c r="C26" s="966"/>
      <c r="D26" s="966"/>
      <c r="E26" s="966"/>
      <c r="F26" s="966"/>
      <c r="G26" s="966"/>
      <c r="H26" s="966"/>
      <c r="I26" s="966"/>
      <c r="J26" s="966"/>
      <c r="K26" s="966"/>
      <c r="L26" s="966"/>
      <c r="M26" s="1056"/>
      <c r="N26" s="933">
        <v>3</v>
      </c>
      <c r="O26" s="1001"/>
      <c r="P26" s="320"/>
      <c r="Q26" s="321" t="s">
        <v>234</v>
      </c>
      <c r="R26" s="933">
        <v>3</v>
      </c>
      <c r="S26" s="934"/>
      <c r="T26" s="6"/>
      <c r="U26" s="6"/>
      <c r="V26" s="6"/>
      <c r="X26" s="52">
        <v>3</v>
      </c>
      <c r="Y26" s="965" t="s">
        <v>168</v>
      </c>
      <c r="Z26" s="966"/>
      <c r="AA26" s="966"/>
      <c r="AB26" s="314"/>
      <c r="AC26" s="314"/>
      <c r="AD26" s="314"/>
      <c r="AE26" s="314"/>
      <c r="AF26" s="314"/>
      <c r="AG26" s="314"/>
      <c r="AH26" s="314"/>
      <c r="AI26" s="314"/>
      <c r="AJ26" s="314"/>
      <c r="AK26" s="1012">
        <v>4</v>
      </c>
      <c r="AL26" s="1012"/>
      <c r="AM26" s="937" t="s">
        <v>234</v>
      </c>
      <c r="AN26" s="938"/>
      <c r="AO26" s="939">
        <v>4</v>
      </c>
      <c r="AP26" s="992"/>
      <c r="AQ26" s="6"/>
      <c r="AS26" s="371">
        <v>3</v>
      </c>
      <c r="AT26" s="959" t="s">
        <v>174</v>
      </c>
      <c r="AU26" s="959"/>
      <c r="AV26" s="959"/>
      <c r="AW26" s="959"/>
      <c r="AX26" s="959"/>
      <c r="AY26" s="959"/>
      <c r="AZ26" s="959"/>
      <c r="BA26" s="959"/>
      <c r="BB26" s="959"/>
      <c r="BC26" s="959"/>
      <c r="BD26" s="959"/>
      <c r="BE26" s="965"/>
      <c r="BF26" s="368"/>
      <c r="BG26" s="346">
        <v>5</v>
      </c>
      <c r="BH26" s="321" t="s">
        <v>234</v>
      </c>
      <c r="BI26" s="322"/>
      <c r="BJ26" s="933">
        <v>4</v>
      </c>
      <c r="BK26" s="934"/>
      <c r="BL26" s="6"/>
      <c r="BN26" s="371">
        <v>3</v>
      </c>
      <c r="BO26" s="959" t="s">
        <v>178</v>
      </c>
      <c r="BP26" s="959"/>
      <c r="BQ26" s="959"/>
      <c r="BR26" s="959"/>
      <c r="BS26" s="325"/>
      <c r="BT26" s="325"/>
      <c r="BU26" s="325"/>
      <c r="BV26" s="325"/>
      <c r="BW26" s="325"/>
      <c r="BX26" s="325"/>
      <c r="BY26" s="325"/>
      <c r="BZ26" s="325"/>
      <c r="CA26" s="1012">
        <v>1</v>
      </c>
      <c r="CB26" s="1012"/>
      <c r="CC26" s="338" t="s">
        <v>234</v>
      </c>
      <c r="CD26" s="338"/>
      <c r="CE26" s="306">
        <v>2</v>
      </c>
      <c r="CF26" s="348"/>
    </row>
    <row r="27" spans="1:84" ht="80.25" customHeight="1">
      <c r="A27" s="52">
        <v>4</v>
      </c>
      <c r="B27" s="1070" t="s">
        <v>169</v>
      </c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1056"/>
      <c r="N27" s="933">
        <v>4</v>
      </c>
      <c r="O27" s="1001"/>
      <c r="P27" s="320"/>
      <c r="Q27" s="321" t="s">
        <v>234</v>
      </c>
      <c r="R27" s="933">
        <v>3</v>
      </c>
      <c r="S27" s="934"/>
      <c r="T27" s="6"/>
      <c r="U27" s="6"/>
      <c r="V27" s="6"/>
      <c r="X27" s="52">
        <v>4</v>
      </c>
      <c r="Y27" s="946" t="s">
        <v>129</v>
      </c>
      <c r="Z27" s="947"/>
      <c r="AA27" s="947"/>
      <c r="AB27" s="316"/>
      <c r="AC27" s="316"/>
      <c r="AD27" s="316"/>
      <c r="AE27" s="316"/>
      <c r="AF27" s="316"/>
      <c r="AG27" s="316"/>
      <c r="AH27" s="316"/>
      <c r="AI27" s="316"/>
      <c r="AJ27" s="316"/>
      <c r="AK27" s="1011">
        <v>3</v>
      </c>
      <c r="AL27" s="1011"/>
      <c r="AM27" s="941" t="s">
        <v>340</v>
      </c>
      <c r="AN27" s="942"/>
      <c r="AO27" s="939">
        <v>3</v>
      </c>
      <c r="AP27" s="992"/>
      <c r="AQ27" s="6"/>
      <c r="AS27" s="371">
        <v>4</v>
      </c>
      <c r="AT27" s="959" t="s">
        <v>175</v>
      </c>
      <c r="AU27" s="959"/>
      <c r="AV27" s="959"/>
      <c r="AW27" s="959"/>
      <c r="AX27" s="959"/>
      <c r="AY27" s="959"/>
      <c r="AZ27" s="959"/>
      <c r="BA27" s="959"/>
      <c r="BB27" s="959"/>
      <c r="BC27" s="959"/>
      <c r="BD27" s="959"/>
      <c r="BE27" s="965"/>
      <c r="BF27" s="320"/>
      <c r="BG27" s="317">
        <v>7</v>
      </c>
      <c r="BH27" s="321" t="s">
        <v>234</v>
      </c>
      <c r="BI27" s="322"/>
      <c r="BJ27" s="933">
        <v>5</v>
      </c>
      <c r="BK27" s="934"/>
      <c r="BL27" s="6"/>
      <c r="BN27" s="371">
        <v>4</v>
      </c>
      <c r="BO27" s="959" t="s">
        <v>207</v>
      </c>
      <c r="BP27" s="959"/>
      <c r="BQ27" s="959"/>
      <c r="BR27" s="959"/>
      <c r="BS27" s="325"/>
      <c r="BT27" s="325"/>
      <c r="BU27" s="325"/>
      <c r="BV27" s="325"/>
      <c r="BW27" s="325"/>
      <c r="BX27" s="325"/>
      <c r="BY27" s="325"/>
      <c r="BZ27" s="325"/>
      <c r="CA27" s="1012">
        <v>2</v>
      </c>
      <c r="CB27" s="1012"/>
      <c r="CC27" s="338" t="s">
        <v>235</v>
      </c>
      <c r="CD27" s="338"/>
      <c r="CE27" s="306">
        <v>3</v>
      </c>
      <c r="CF27" s="348"/>
    </row>
    <row r="28" spans="1:84" ht="105" customHeight="1">
      <c r="A28" s="52">
        <v>5</v>
      </c>
      <c r="B28" s="1070" t="s">
        <v>359</v>
      </c>
      <c r="C28" s="966"/>
      <c r="D28" s="966"/>
      <c r="E28" s="966"/>
      <c r="F28" s="966"/>
      <c r="G28" s="966"/>
      <c r="H28" s="966"/>
      <c r="I28" s="966"/>
      <c r="J28" s="966"/>
      <c r="K28" s="966"/>
      <c r="L28" s="966"/>
      <c r="M28" s="1056"/>
      <c r="N28" s="933">
        <v>1.5</v>
      </c>
      <c r="O28" s="1001"/>
      <c r="P28" s="320"/>
      <c r="Q28" s="321" t="s">
        <v>235</v>
      </c>
      <c r="R28" s="933">
        <v>2</v>
      </c>
      <c r="S28" s="934"/>
      <c r="T28" s="6"/>
      <c r="U28" s="6"/>
      <c r="V28" s="6"/>
      <c r="X28" s="52">
        <v>5</v>
      </c>
      <c r="Y28" s="946" t="s">
        <v>128</v>
      </c>
      <c r="Z28" s="947"/>
      <c r="AA28" s="947"/>
      <c r="AB28" s="316"/>
      <c r="AC28" s="316"/>
      <c r="AD28" s="316"/>
      <c r="AE28" s="316"/>
      <c r="AF28" s="316"/>
      <c r="AG28" s="316"/>
      <c r="AH28" s="316"/>
      <c r="AI28" s="316"/>
      <c r="AJ28" s="316"/>
      <c r="AK28" s="1011">
        <v>1.5</v>
      </c>
      <c r="AL28" s="1011"/>
      <c r="AM28" s="941" t="s">
        <v>340</v>
      </c>
      <c r="AN28" s="942"/>
      <c r="AO28" s="939">
        <v>2</v>
      </c>
      <c r="AP28" s="992"/>
      <c r="AQ28" s="6"/>
      <c r="AS28" s="371">
        <v>5</v>
      </c>
      <c r="AT28" s="959" t="s">
        <v>178</v>
      </c>
      <c r="AU28" s="959"/>
      <c r="AV28" s="959"/>
      <c r="AW28" s="959"/>
      <c r="AX28" s="959"/>
      <c r="AY28" s="959"/>
      <c r="AZ28" s="959"/>
      <c r="BA28" s="959"/>
      <c r="BB28" s="959"/>
      <c r="BC28" s="959"/>
      <c r="BD28" s="959"/>
      <c r="BE28" s="965"/>
      <c r="BF28" s="349"/>
      <c r="BG28" s="347">
        <v>3.5</v>
      </c>
      <c r="BH28" s="321" t="s">
        <v>235</v>
      </c>
      <c r="BI28" s="322"/>
      <c r="BJ28" s="933">
        <v>2</v>
      </c>
      <c r="BK28" s="934"/>
      <c r="BL28" s="6"/>
      <c r="BN28" s="371">
        <v>5</v>
      </c>
      <c r="BO28" s="959" t="s">
        <v>206</v>
      </c>
      <c r="BP28" s="959"/>
      <c r="BQ28" s="959"/>
      <c r="BR28" s="959"/>
      <c r="BS28" s="325"/>
      <c r="BT28" s="325"/>
      <c r="BU28" s="325"/>
      <c r="BV28" s="325"/>
      <c r="BW28" s="325"/>
      <c r="BX28" s="325"/>
      <c r="BY28" s="325"/>
      <c r="BZ28" s="325"/>
      <c r="CA28" s="1012">
        <v>3</v>
      </c>
      <c r="CB28" s="1012"/>
      <c r="CC28" s="338" t="s">
        <v>340</v>
      </c>
      <c r="CD28" s="338"/>
      <c r="CE28" s="304">
        <v>4</v>
      </c>
      <c r="CF28" s="321"/>
    </row>
    <row r="29" spans="1:84" ht="115.5" customHeight="1">
      <c r="A29" s="52">
        <v>6</v>
      </c>
      <c r="B29" s="1070" t="s">
        <v>187</v>
      </c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1056"/>
      <c r="N29" s="933">
        <v>3</v>
      </c>
      <c r="O29" s="1001"/>
      <c r="P29" s="320"/>
      <c r="Q29" s="321" t="s">
        <v>235</v>
      </c>
      <c r="R29" s="933">
        <v>3</v>
      </c>
      <c r="S29" s="934"/>
      <c r="T29" s="6"/>
      <c r="U29" s="6"/>
      <c r="V29" s="6"/>
      <c r="X29" s="52">
        <v>6</v>
      </c>
      <c r="Y29" s="965" t="s">
        <v>185</v>
      </c>
      <c r="Z29" s="966"/>
      <c r="AA29" s="966"/>
      <c r="AB29" s="314"/>
      <c r="AC29" s="314"/>
      <c r="AD29" s="314"/>
      <c r="AE29" s="314"/>
      <c r="AF29" s="314"/>
      <c r="AG29" s="314"/>
      <c r="AH29" s="314"/>
      <c r="AI29" s="314"/>
      <c r="AJ29" s="314"/>
      <c r="AK29" s="1012">
        <v>3</v>
      </c>
      <c r="AL29" s="1012"/>
      <c r="AM29" s="939" t="s">
        <v>235</v>
      </c>
      <c r="AN29" s="940"/>
      <c r="AO29" s="939">
        <v>4</v>
      </c>
      <c r="AP29" s="992"/>
      <c r="AQ29" s="6"/>
      <c r="AS29" s="371">
        <v>6</v>
      </c>
      <c r="AT29" s="959" t="s">
        <v>289</v>
      </c>
      <c r="AU29" s="959"/>
      <c r="AV29" s="959"/>
      <c r="AW29" s="959"/>
      <c r="AX29" s="959"/>
      <c r="AY29" s="959"/>
      <c r="AZ29" s="959"/>
      <c r="BA29" s="959"/>
      <c r="BB29" s="959"/>
      <c r="BC29" s="959"/>
      <c r="BD29" s="959"/>
      <c r="BE29" s="965"/>
      <c r="BF29" s="349"/>
      <c r="BG29" s="347">
        <v>2</v>
      </c>
      <c r="BH29" s="321" t="s">
        <v>235</v>
      </c>
      <c r="BI29" s="322"/>
      <c r="BJ29" s="933">
        <v>2</v>
      </c>
      <c r="BK29" s="934"/>
      <c r="BL29" s="6"/>
      <c r="BN29" s="375">
        <v>6</v>
      </c>
      <c r="BO29" s="959" t="s">
        <v>209</v>
      </c>
      <c r="BP29" s="959"/>
      <c r="BQ29" s="959"/>
      <c r="BR29" s="959"/>
      <c r="BS29" s="325"/>
      <c r="BT29" s="325"/>
      <c r="BU29" s="325"/>
      <c r="BV29" s="325"/>
      <c r="BW29" s="325"/>
      <c r="BX29" s="325"/>
      <c r="BY29" s="325"/>
      <c r="BZ29" s="325"/>
      <c r="CA29" s="1012">
        <v>3</v>
      </c>
      <c r="CB29" s="1012"/>
      <c r="CC29" s="338" t="s">
        <v>340</v>
      </c>
      <c r="CD29" s="338"/>
      <c r="CE29" s="304">
        <v>4</v>
      </c>
      <c r="CF29" s="321"/>
    </row>
    <row r="30" spans="1:84" ht="138" customHeight="1">
      <c r="A30" s="52">
        <v>7</v>
      </c>
      <c r="B30" s="1070" t="s">
        <v>196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1056"/>
      <c r="N30" s="933">
        <v>3</v>
      </c>
      <c r="O30" s="1001"/>
      <c r="P30" s="320"/>
      <c r="Q30" s="321" t="s">
        <v>235</v>
      </c>
      <c r="R30" s="933">
        <v>2</v>
      </c>
      <c r="S30" s="934"/>
      <c r="T30" s="6"/>
      <c r="U30" s="6"/>
      <c r="V30" s="6"/>
      <c r="X30" s="52">
        <v>7</v>
      </c>
      <c r="Y30" s="965" t="s">
        <v>186</v>
      </c>
      <c r="Z30" s="966"/>
      <c r="AA30" s="966"/>
      <c r="AB30" s="314"/>
      <c r="AC30" s="314"/>
      <c r="AD30" s="314"/>
      <c r="AE30" s="314"/>
      <c r="AF30" s="314"/>
      <c r="AG30" s="314"/>
      <c r="AH30" s="314"/>
      <c r="AI30" s="314"/>
      <c r="AJ30" s="314"/>
      <c r="AK30" s="1012">
        <v>3</v>
      </c>
      <c r="AL30" s="1012"/>
      <c r="AM30" s="939" t="s">
        <v>235</v>
      </c>
      <c r="AN30" s="940"/>
      <c r="AO30" s="939">
        <v>3</v>
      </c>
      <c r="AP30" s="992"/>
      <c r="AQ30" s="6"/>
      <c r="AS30" s="371">
        <v>7</v>
      </c>
      <c r="AT30" s="959" t="s">
        <v>182</v>
      </c>
      <c r="AU30" s="959"/>
      <c r="AV30" s="959"/>
      <c r="AW30" s="959"/>
      <c r="AX30" s="959"/>
      <c r="AY30" s="959"/>
      <c r="AZ30" s="959"/>
      <c r="BA30" s="959"/>
      <c r="BB30" s="959"/>
      <c r="BC30" s="959"/>
      <c r="BD30" s="959"/>
      <c r="BE30" s="965"/>
      <c r="BF30" s="368"/>
      <c r="BG30" s="346">
        <v>3</v>
      </c>
      <c r="BH30" s="321" t="s">
        <v>235</v>
      </c>
      <c r="BI30" s="322"/>
      <c r="BJ30" s="1044">
        <v>3</v>
      </c>
      <c r="BK30" s="1045"/>
      <c r="BL30" s="27"/>
      <c r="BN30" s="375">
        <v>7</v>
      </c>
      <c r="BO30" s="959" t="s">
        <v>212</v>
      </c>
      <c r="BP30" s="959"/>
      <c r="BQ30" s="959"/>
      <c r="BR30" s="959"/>
      <c r="BS30" s="325"/>
      <c r="BT30" s="325"/>
      <c r="BU30" s="325"/>
      <c r="BV30" s="325"/>
      <c r="BW30" s="325"/>
      <c r="BX30" s="325"/>
      <c r="BY30" s="325"/>
      <c r="BZ30" s="325"/>
      <c r="CA30" s="1012">
        <v>3</v>
      </c>
      <c r="CB30" s="1012"/>
      <c r="CC30" s="338" t="s">
        <v>340</v>
      </c>
      <c r="CD30" s="338"/>
      <c r="CE30" s="304">
        <v>4</v>
      </c>
      <c r="CF30" s="321"/>
    </row>
    <row r="31" spans="1:84" ht="84" customHeight="1">
      <c r="A31" s="52">
        <v>8</v>
      </c>
      <c r="B31" s="1070" t="s">
        <v>342</v>
      </c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1056"/>
      <c r="N31" s="933">
        <v>3</v>
      </c>
      <c r="O31" s="1001"/>
      <c r="P31" s="320"/>
      <c r="Q31" s="321" t="s">
        <v>235</v>
      </c>
      <c r="R31" s="933">
        <v>3</v>
      </c>
      <c r="S31" s="934"/>
      <c r="T31" s="6"/>
      <c r="U31" s="6"/>
      <c r="V31" s="6"/>
      <c r="X31" s="52">
        <v>8</v>
      </c>
      <c r="Y31" s="965" t="s">
        <v>188</v>
      </c>
      <c r="Z31" s="966"/>
      <c r="AA31" s="966"/>
      <c r="AB31" s="314"/>
      <c r="AC31" s="314"/>
      <c r="AD31" s="314"/>
      <c r="AE31" s="314"/>
      <c r="AF31" s="314"/>
      <c r="AG31" s="314"/>
      <c r="AH31" s="314"/>
      <c r="AI31" s="314"/>
      <c r="AJ31" s="314"/>
      <c r="AK31" s="1012">
        <v>3</v>
      </c>
      <c r="AL31" s="1012"/>
      <c r="AM31" s="939" t="s">
        <v>235</v>
      </c>
      <c r="AN31" s="940"/>
      <c r="AO31" s="939">
        <v>3</v>
      </c>
      <c r="AP31" s="992"/>
      <c r="AQ31" s="6"/>
      <c r="AS31" s="371">
        <v>8</v>
      </c>
      <c r="AT31" s="959" t="s">
        <v>191</v>
      </c>
      <c r="AU31" s="959"/>
      <c r="AV31" s="959"/>
      <c r="AW31" s="959"/>
      <c r="AX31" s="959"/>
      <c r="AY31" s="959"/>
      <c r="AZ31" s="959"/>
      <c r="BA31" s="959"/>
      <c r="BB31" s="959"/>
      <c r="BC31" s="959"/>
      <c r="BD31" s="959"/>
      <c r="BE31" s="965"/>
      <c r="BF31" s="320"/>
      <c r="BG31" s="317">
        <v>2.5</v>
      </c>
      <c r="BH31" s="321" t="s">
        <v>235</v>
      </c>
      <c r="BI31" s="322"/>
      <c r="BJ31" s="933">
        <v>3</v>
      </c>
      <c r="BK31" s="934"/>
      <c r="BL31" s="6"/>
      <c r="BN31" s="375">
        <v>8</v>
      </c>
      <c r="BO31" s="959" t="s">
        <v>111</v>
      </c>
      <c r="BP31" s="959"/>
      <c r="BQ31" s="959"/>
      <c r="BR31" s="959"/>
      <c r="BS31" s="325"/>
      <c r="BT31" s="325"/>
      <c r="BU31" s="325"/>
      <c r="BV31" s="325"/>
      <c r="BW31" s="325"/>
      <c r="BX31" s="325"/>
      <c r="BY31" s="325"/>
      <c r="BZ31" s="325"/>
      <c r="CA31" s="1012">
        <v>6</v>
      </c>
      <c r="CB31" s="1012"/>
      <c r="CC31" s="338" t="s">
        <v>340</v>
      </c>
      <c r="CD31" s="338"/>
      <c r="CE31" s="304" t="s">
        <v>113</v>
      </c>
      <c r="CF31" s="321"/>
    </row>
    <row r="32" spans="1:84" ht="106.5" customHeight="1">
      <c r="A32" s="52">
        <v>9</v>
      </c>
      <c r="B32" s="1070" t="s">
        <v>246</v>
      </c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1056"/>
      <c r="N32" s="933">
        <v>3</v>
      </c>
      <c r="O32" s="1001"/>
      <c r="P32" s="320"/>
      <c r="Q32" s="321" t="s">
        <v>235</v>
      </c>
      <c r="R32" s="933">
        <v>2</v>
      </c>
      <c r="S32" s="934"/>
      <c r="T32" s="6"/>
      <c r="U32" s="6"/>
      <c r="V32" s="6"/>
      <c r="X32" s="52">
        <v>9</v>
      </c>
      <c r="Y32" s="965" t="s">
        <v>220</v>
      </c>
      <c r="Z32" s="966"/>
      <c r="AA32" s="966"/>
      <c r="AB32" s="314"/>
      <c r="AC32" s="314"/>
      <c r="AD32" s="314"/>
      <c r="AE32" s="314"/>
      <c r="AF32" s="314"/>
      <c r="AG32" s="314"/>
      <c r="AH32" s="314"/>
      <c r="AI32" s="314"/>
      <c r="AJ32" s="314"/>
      <c r="AK32" s="1012">
        <v>1</v>
      </c>
      <c r="AL32" s="1012"/>
      <c r="AM32" s="933"/>
      <c r="AN32" s="1001"/>
      <c r="AO32" s="939">
        <v>1</v>
      </c>
      <c r="AP32" s="992"/>
      <c r="AQ32" s="6"/>
      <c r="AS32" s="371">
        <v>9</v>
      </c>
      <c r="AT32" s="959" t="s">
        <v>198</v>
      </c>
      <c r="AU32" s="959"/>
      <c r="AV32" s="959"/>
      <c r="AW32" s="959"/>
      <c r="AX32" s="959"/>
      <c r="AY32" s="959"/>
      <c r="AZ32" s="959"/>
      <c r="BA32" s="959"/>
      <c r="BB32" s="959"/>
      <c r="BC32" s="959"/>
      <c r="BD32" s="959"/>
      <c r="BE32" s="965"/>
      <c r="BF32" s="349"/>
      <c r="BG32" s="347">
        <v>3</v>
      </c>
      <c r="BH32" s="321" t="s">
        <v>235</v>
      </c>
      <c r="BI32" s="322"/>
      <c r="BJ32" s="933">
        <v>2</v>
      </c>
      <c r="BK32" s="934"/>
      <c r="BL32" s="6"/>
      <c r="BN32" s="375">
        <v>9</v>
      </c>
      <c r="BO32" s="959" t="s">
        <v>225</v>
      </c>
      <c r="BP32" s="959"/>
      <c r="BQ32" s="959"/>
      <c r="BR32" s="959"/>
      <c r="BS32" s="325"/>
      <c r="BT32" s="325"/>
      <c r="BU32" s="325"/>
      <c r="BV32" s="325"/>
      <c r="BW32" s="325"/>
      <c r="BX32" s="325"/>
      <c r="BY32" s="325"/>
      <c r="BZ32" s="325"/>
      <c r="CA32" s="1012">
        <v>4.5</v>
      </c>
      <c r="CB32" s="1012"/>
      <c r="CC32" s="1014"/>
      <c r="CD32" s="1014"/>
      <c r="CE32" s="304" t="s">
        <v>113</v>
      </c>
      <c r="CF32" s="321"/>
    </row>
    <row r="33" spans="1:84" ht="113.25" customHeight="1">
      <c r="A33" s="52">
        <v>10</v>
      </c>
      <c r="B33" s="1070" t="s">
        <v>251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1056"/>
      <c r="N33" s="933">
        <v>2.5</v>
      </c>
      <c r="O33" s="1001"/>
      <c r="P33" s="1012"/>
      <c r="Q33" s="1012"/>
      <c r="R33" s="933">
        <v>2</v>
      </c>
      <c r="S33" s="934"/>
      <c r="T33" s="5"/>
      <c r="U33" s="5"/>
      <c r="V33" s="5"/>
      <c r="W33" s="5"/>
      <c r="X33" s="52">
        <v>10</v>
      </c>
      <c r="Y33" s="965" t="s">
        <v>173</v>
      </c>
      <c r="Z33" s="966"/>
      <c r="AA33" s="966"/>
      <c r="AB33" s="314"/>
      <c r="AC33" s="314"/>
      <c r="AD33" s="314"/>
      <c r="AE33" s="314"/>
      <c r="AF33" s="314"/>
      <c r="AG33" s="314"/>
      <c r="AH33" s="314"/>
      <c r="AI33" s="314"/>
      <c r="AJ33" s="314"/>
      <c r="AK33" s="933">
        <v>5</v>
      </c>
      <c r="AL33" s="1001"/>
      <c r="AM33" s="937" t="s">
        <v>234</v>
      </c>
      <c r="AN33" s="938"/>
      <c r="AO33" s="939">
        <v>3</v>
      </c>
      <c r="AP33" s="992"/>
      <c r="AQ33" s="6"/>
      <c r="AS33" s="371">
        <v>10</v>
      </c>
      <c r="AT33" s="959" t="s">
        <v>124</v>
      </c>
      <c r="AU33" s="959"/>
      <c r="AV33" s="959"/>
      <c r="AW33" s="959"/>
      <c r="AX33" s="959"/>
      <c r="AY33" s="959"/>
      <c r="AZ33" s="959"/>
      <c r="BA33" s="959"/>
      <c r="BB33" s="959"/>
      <c r="BC33" s="959"/>
      <c r="BD33" s="959"/>
      <c r="BE33" s="965"/>
      <c r="BF33" s="349"/>
      <c r="BG33" s="347">
        <v>4.5</v>
      </c>
      <c r="BH33" s="321" t="s">
        <v>340</v>
      </c>
      <c r="BI33" s="322"/>
      <c r="BJ33" s="933" t="s">
        <v>113</v>
      </c>
      <c r="BK33" s="934"/>
      <c r="BL33" s="6"/>
      <c r="BN33" s="376"/>
      <c r="BO33" s="1075"/>
      <c r="BP33" s="1075"/>
      <c r="BQ33" s="1075"/>
      <c r="BR33" s="1075"/>
      <c r="BS33" s="325"/>
      <c r="BT33" s="325"/>
      <c r="BU33" s="325"/>
      <c r="BV33" s="325"/>
      <c r="BW33" s="325"/>
      <c r="BX33" s="325"/>
      <c r="BY33" s="325"/>
      <c r="BZ33" s="325"/>
      <c r="CA33" s="1012"/>
      <c r="CB33" s="1012"/>
      <c r="CC33" s="1012"/>
      <c r="CD33" s="1012"/>
      <c r="CE33" s="372"/>
      <c r="CF33" s="321"/>
    </row>
    <row r="34" spans="1:84" s="14" customFormat="1" ht="117" customHeight="1" thickBot="1">
      <c r="A34" s="54"/>
      <c r="B34" s="1073"/>
      <c r="C34" s="1024"/>
      <c r="D34" s="1024"/>
      <c r="E34" s="1024"/>
      <c r="F34" s="1024"/>
      <c r="G34" s="1024"/>
      <c r="H34" s="1024"/>
      <c r="I34" s="1024"/>
      <c r="J34" s="1024"/>
      <c r="K34" s="1024"/>
      <c r="L34" s="1024"/>
      <c r="M34" s="1024"/>
      <c r="N34" s="1064"/>
      <c r="O34" s="1064"/>
      <c r="P34" s="1064"/>
      <c r="Q34" s="1064"/>
      <c r="R34" s="1064"/>
      <c r="S34" s="1066"/>
      <c r="T34" s="6"/>
      <c r="U34" s="6"/>
      <c r="V34" s="6"/>
      <c r="X34" s="54"/>
      <c r="Y34" s="998"/>
      <c r="Z34" s="999"/>
      <c r="AA34" s="1000"/>
      <c r="AB34" s="345"/>
      <c r="AC34" s="345"/>
      <c r="AD34" s="345"/>
      <c r="AE34" s="345"/>
      <c r="AF34" s="345"/>
      <c r="AG34" s="345"/>
      <c r="AH34" s="345"/>
      <c r="AI34" s="345"/>
      <c r="AJ34" s="345"/>
      <c r="AK34" s="1002"/>
      <c r="AL34" s="1003"/>
      <c r="AM34" s="1002"/>
      <c r="AN34" s="1003"/>
      <c r="AO34" s="1002"/>
      <c r="AP34" s="1074"/>
      <c r="AQ34" s="6"/>
      <c r="AS34" s="373">
        <v>11</v>
      </c>
      <c r="AT34" s="1039"/>
      <c r="AU34" s="1039"/>
      <c r="AV34" s="1039"/>
      <c r="AW34" s="1039"/>
      <c r="AX34" s="1039"/>
      <c r="AY34" s="1039"/>
      <c r="AZ34" s="1039"/>
      <c r="BA34" s="1039"/>
      <c r="BB34" s="1039"/>
      <c r="BC34" s="1039"/>
      <c r="BD34" s="1039"/>
      <c r="BE34" s="1039"/>
      <c r="BF34" s="1040"/>
      <c r="BG34" s="1040"/>
      <c r="BH34" s="1064"/>
      <c r="BI34" s="1064"/>
      <c r="BJ34" s="1064"/>
      <c r="BK34" s="1066"/>
      <c r="BL34" s="6"/>
      <c r="BN34" s="377"/>
      <c r="BO34" s="1039"/>
      <c r="BP34" s="1039"/>
      <c r="BQ34" s="1039"/>
      <c r="BR34" s="1039"/>
      <c r="BS34" s="345"/>
      <c r="BT34" s="345"/>
      <c r="BU34" s="345"/>
      <c r="BV34" s="345"/>
      <c r="BW34" s="345"/>
      <c r="BX34" s="345"/>
      <c r="BY34" s="345"/>
      <c r="BZ34" s="345"/>
      <c r="CA34" s="1064"/>
      <c r="CB34" s="1064"/>
      <c r="CC34" s="1064"/>
      <c r="CD34" s="1064"/>
      <c r="CE34" s="378"/>
      <c r="CF34" s="321"/>
    </row>
    <row r="35" spans="1:84" ht="171.75" customHeight="1" thickBot="1">
      <c r="A35" s="60"/>
      <c r="B35" s="989" t="s">
        <v>247</v>
      </c>
      <c r="C35" s="989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90">
        <f>SUM(N24:O34)</f>
        <v>31.5</v>
      </c>
      <c r="O35" s="990"/>
      <c r="P35" s="988" t="s">
        <v>343</v>
      </c>
      <c r="Q35" s="988"/>
      <c r="R35" s="995">
        <f>SUM(R24:S34)</f>
        <v>28</v>
      </c>
      <c r="S35" s="996"/>
      <c r="T35" s="19"/>
      <c r="U35" s="19"/>
      <c r="V35" s="19"/>
      <c r="X35" s="343"/>
      <c r="Y35" s="1006" t="s">
        <v>248</v>
      </c>
      <c r="Z35" s="1006"/>
      <c r="AA35" s="1006"/>
      <c r="AB35" s="1006"/>
      <c r="AC35" s="1006"/>
      <c r="AD35" s="1006"/>
      <c r="AE35" s="1006"/>
      <c r="AF35" s="1006"/>
      <c r="AG35" s="1006"/>
      <c r="AH35" s="1006"/>
      <c r="AI35" s="1006"/>
      <c r="AJ35" s="1006"/>
      <c r="AK35" s="1007">
        <f>SUM(AK24:AL34)</f>
        <v>31.5</v>
      </c>
      <c r="AL35" s="1007"/>
      <c r="AM35" s="1008" t="s">
        <v>356</v>
      </c>
      <c r="AN35" s="1008"/>
      <c r="AO35" s="1009">
        <f>SUM(AO24:AP34)</f>
        <v>30</v>
      </c>
      <c r="AP35" s="1010"/>
      <c r="AQ35" s="19"/>
      <c r="AS35" s="343"/>
      <c r="AT35" s="1006" t="s">
        <v>250</v>
      </c>
      <c r="AU35" s="1006"/>
      <c r="AV35" s="1006"/>
      <c r="AW35" s="1006"/>
      <c r="AX35" s="1006"/>
      <c r="AY35" s="1006"/>
      <c r="AZ35" s="1006"/>
      <c r="BA35" s="1006"/>
      <c r="BB35" s="1006"/>
      <c r="BC35" s="1006"/>
      <c r="BD35" s="1006"/>
      <c r="BE35" s="1006"/>
      <c r="BF35" s="1007">
        <f>SUM(BG24:BG33)</f>
        <v>36</v>
      </c>
      <c r="BG35" s="1007"/>
      <c r="BH35" s="1036" t="s">
        <v>351</v>
      </c>
      <c r="BI35" s="1036"/>
      <c r="BJ35" s="1007">
        <f>SUM(BJ24:BK34)</f>
        <v>25.5</v>
      </c>
      <c r="BK35" s="1046"/>
      <c r="BL35" s="19"/>
      <c r="BN35" s="61"/>
      <c r="BO35" s="1031" t="s">
        <v>249</v>
      </c>
      <c r="BP35" s="1006"/>
      <c r="BQ35" s="1006"/>
      <c r="BR35" s="1006"/>
      <c r="BS35" s="1006"/>
      <c r="BT35" s="1006"/>
      <c r="BU35" s="1006"/>
      <c r="BV35" s="1006"/>
      <c r="BW35" s="1006"/>
      <c r="BX35" s="1006"/>
      <c r="BY35" s="1006"/>
      <c r="BZ35" s="1006"/>
      <c r="CA35" s="1007">
        <f>SUM(CA24:CB34)</f>
        <v>28.5</v>
      </c>
      <c r="CB35" s="1007"/>
      <c r="CC35" s="1008" t="s">
        <v>358</v>
      </c>
      <c r="CD35" s="1008"/>
      <c r="CE35" s="1009">
        <f>SUM(CE24:CF34)</f>
        <v>23</v>
      </c>
      <c r="CF35" s="1010"/>
    </row>
    <row r="37" spans="1:25" ht="24">
      <c r="A37" s="28"/>
      <c r="B37" s="29"/>
      <c r="C37" s="29"/>
      <c r="D37" s="29"/>
      <c r="E37" s="29"/>
      <c r="F37" s="29"/>
      <c r="G37" s="29"/>
      <c r="H37" s="29"/>
      <c r="I37" s="29"/>
      <c r="N37" s="30"/>
      <c r="O37" s="30"/>
      <c r="P37" s="29"/>
      <c r="Q37" s="29"/>
      <c r="R37" s="29"/>
      <c r="S37" s="29"/>
      <c r="T37" s="29"/>
      <c r="U37" s="29"/>
      <c r="V37" s="29"/>
      <c r="W37" s="29"/>
      <c r="X37" s="28"/>
      <c r="Y37" s="29"/>
    </row>
    <row r="38" spans="1:66" s="9" customFormat="1" ht="15.75" customHeight="1">
      <c r="A38" s="1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1"/>
      <c r="O38" s="21"/>
      <c r="P38" s="21"/>
      <c r="Q38" s="21"/>
      <c r="R38" s="21"/>
      <c r="S38" s="21"/>
      <c r="T38" s="21"/>
      <c r="U38" s="21"/>
      <c r="V38" s="21"/>
      <c r="W38" s="31"/>
      <c r="X38" s="15"/>
      <c r="Y38" s="31"/>
      <c r="AS38" s="26"/>
      <c r="BN38" s="26"/>
    </row>
    <row r="39" spans="1:25" ht="15.7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1"/>
      <c r="O39" s="21"/>
      <c r="P39" s="21"/>
      <c r="Q39" s="21"/>
      <c r="R39" s="21"/>
      <c r="S39" s="21"/>
      <c r="T39" s="21"/>
      <c r="U39" s="21"/>
      <c r="V39" s="21"/>
      <c r="W39" s="29"/>
      <c r="X39" s="34"/>
      <c r="Y39" s="2"/>
    </row>
    <row r="40" spans="1:25" ht="13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1"/>
      <c r="O40" s="21"/>
      <c r="P40" s="21"/>
      <c r="Q40" s="21"/>
      <c r="R40" s="21"/>
      <c r="S40" s="21"/>
      <c r="T40" s="21"/>
      <c r="U40" s="21"/>
      <c r="V40" s="21"/>
      <c r="W40" s="29"/>
      <c r="X40" s="35"/>
      <c r="Y40" s="2"/>
    </row>
    <row r="41" spans="1:65" ht="30" customHeight="1">
      <c r="A41" s="32"/>
      <c r="B41" s="21"/>
      <c r="C41" s="21"/>
      <c r="D41" s="21"/>
      <c r="E41" s="21"/>
      <c r="F41" s="21"/>
      <c r="G41" s="21"/>
      <c r="H41" s="29"/>
      <c r="I41" s="36"/>
      <c r="J41" s="2"/>
      <c r="K41" s="1"/>
      <c r="L41" s="1"/>
      <c r="M41" s="1"/>
      <c r="N41" s="1"/>
      <c r="O41" s="1"/>
      <c r="AT41" s="9"/>
      <c r="AU41" s="1029"/>
      <c r="AV41" s="1029"/>
      <c r="AW41" s="1029"/>
      <c r="AX41" s="1029"/>
      <c r="AY41" s="1029"/>
      <c r="AZ41" s="1029"/>
      <c r="BA41" s="1029"/>
      <c r="BB41" s="1029"/>
      <c r="BC41" s="1029"/>
      <c r="BD41" s="1029"/>
      <c r="BE41" s="1029"/>
      <c r="BF41" s="1029"/>
      <c r="BG41" s="1030"/>
      <c r="BH41" s="1030"/>
      <c r="BI41" s="1028"/>
      <c r="BJ41" s="1028"/>
      <c r="BK41" s="1028"/>
      <c r="BL41" s="1028"/>
      <c r="BM41" s="1028"/>
    </row>
    <row r="42" spans="1:65" ht="29.25" customHeight="1">
      <c r="A42" s="32"/>
      <c r="B42" s="33"/>
      <c r="C42" s="33"/>
      <c r="D42" s="33"/>
      <c r="E42" s="9"/>
      <c r="F42" s="1029"/>
      <c r="G42" s="1029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30"/>
      <c r="S42" s="1030"/>
      <c r="T42" s="7"/>
      <c r="U42" s="7"/>
      <c r="V42" s="7"/>
      <c r="W42" s="1028"/>
      <c r="X42" s="1028"/>
      <c r="Y42" s="1028"/>
      <c r="Z42" s="1028"/>
      <c r="AA42" s="9"/>
      <c r="AB42" s="1029"/>
      <c r="AC42" s="1029"/>
      <c r="AD42" s="1029"/>
      <c r="AE42" s="1029"/>
      <c r="AF42" s="1029"/>
      <c r="AG42" s="1029"/>
      <c r="AH42" s="1029"/>
      <c r="AI42" s="1029"/>
      <c r="AJ42" s="1029"/>
      <c r="AK42" s="1029"/>
      <c r="AL42" s="1029"/>
      <c r="AM42" s="1029"/>
      <c r="AN42" s="1030"/>
      <c r="AO42" s="1030"/>
      <c r="AP42" s="1028"/>
      <c r="AQ42" s="1028"/>
      <c r="AR42" s="1028"/>
      <c r="AS42" s="1028"/>
      <c r="AT42" s="1028"/>
      <c r="AU42" s="997"/>
      <c r="AV42" s="997"/>
      <c r="AW42" s="997"/>
      <c r="AX42" s="997"/>
      <c r="AY42" s="997"/>
      <c r="AZ42" s="997"/>
      <c r="BA42" s="997"/>
      <c r="BB42" s="997"/>
      <c r="BC42" s="997"/>
      <c r="BD42" s="997"/>
      <c r="BE42" s="997"/>
      <c r="BF42" s="997"/>
      <c r="BG42" s="1028"/>
      <c r="BH42" s="1028"/>
      <c r="BI42" s="1028"/>
      <c r="BJ42" s="1028"/>
      <c r="BK42" s="1028"/>
      <c r="BL42" s="1028"/>
      <c r="BM42" s="1028"/>
    </row>
    <row r="43" spans="1:80" ht="16.5" customHeight="1">
      <c r="A43" s="32"/>
      <c r="B43" s="33"/>
      <c r="C43" s="33"/>
      <c r="D43" s="33"/>
      <c r="E43" s="3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7"/>
      <c r="Q43" s="997"/>
      <c r="R43" s="1028"/>
      <c r="S43" s="1028"/>
      <c r="T43" s="6"/>
      <c r="U43" s="6"/>
      <c r="V43" s="6"/>
      <c r="W43" s="1028"/>
      <c r="X43" s="1028"/>
      <c r="Y43" s="1028"/>
      <c r="Z43" s="1028"/>
      <c r="AA43" s="38"/>
      <c r="AB43" s="997"/>
      <c r="AC43" s="997"/>
      <c r="AD43" s="997"/>
      <c r="AE43" s="997"/>
      <c r="AF43" s="997"/>
      <c r="AG43" s="997"/>
      <c r="AH43" s="997"/>
      <c r="AI43" s="997"/>
      <c r="AJ43" s="997"/>
      <c r="AK43" s="997"/>
      <c r="AL43" s="997"/>
      <c r="AM43" s="997"/>
      <c r="AN43" s="1028"/>
      <c r="AO43" s="1028"/>
      <c r="AP43" s="1028"/>
      <c r="AQ43" s="1028"/>
      <c r="AR43" s="1028"/>
      <c r="AS43" s="1028"/>
      <c r="AT43" s="1028"/>
      <c r="AU43" s="997"/>
      <c r="AV43" s="997"/>
      <c r="AW43" s="997"/>
      <c r="AX43" s="997"/>
      <c r="AY43" s="997"/>
      <c r="AZ43" s="997"/>
      <c r="BA43" s="997"/>
      <c r="BB43" s="997"/>
      <c r="BC43" s="997"/>
      <c r="BD43" s="997"/>
      <c r="BE43" s="997"/>
      <c r="BF43" s="997"/>
      <c r="BG43" s="1028"/>
      <c r="BH43" s="1028"/>
      <c r="BI43" s="9"/>
      <c r="BJ43" s="1029"/>
      <c r="BK43" s="1029"/>
      <c r="BL43" s="1029"/>
      <c r="BM43" s="1029"/>
      <c r="BN43" s="1029"/>
      <c r="BO43" s="1029"/>
      <c r="BP43" s="1029"/>
      <c r="BQ43" s="1029"/>
      <c r="BR43" s="1029"/>
      <c r="BS43" s="1029"/>
      <c r="BT43" s="1029"/>
      <c r="BU43" s="1029"/>
      <c r="BV43" s="1029"/>
      <c r="BW43" s="1030"/>
      <c r="BX43" s="1030"/>
      <c r="BY43" s="1028"/>
      <c r="BZ43" s="1028"/>
      <c r="CA43" s="1028"/>
      <c r="CB43" s="1028"/>
    </row>
    <row r="44" spans="1:80" ht="26.25" customHeight="1">
      <c r="A44" s="32"/>
      <c r="B44" s="33"/>
      <c r="C44" s="33"/>
      <c r="D44" s="33"/>
      <c r="E44" s="3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1028"/>
      <c r="S44" s="1028"/>
      <c r="T44" s="6"/>
      <c r="U44" s="6"/>
      <c r="V44" s="6"/>
      <c r="W44" s="1028"/>
      <c r="X44" s="1028"/>
      <c r="Y44" s="1028"/>
      <c r="Z44" s="1028"/>
      <c r="AA44" s="37"/>
      <c r="AB44" s="997"/>
      <c r="AC44" s="997"/>
      <c r="AD44" s="997"/>
      <c r="AE44" s="997"/>
      <c r="AF44" s="997"/>
      <c r="AG44" s="997"/>
      <c r="AH44" s="997"/>
      <c r="AI44" s="997"/>
      <c r="AJ44" s="997"/>
      <c r="AK44" s="997"/>
      <c r="AL44" s="997"/>
      <c r="AM44" s="997"/>
      <c r="AN44" s="1028"/>
      <c r="AO44" s="1028"/>
      <c r="AP44" s="1028"/>
      <c r="AQ44" s="1028"/>
      <c r="AR44" s="1028"/>
      <c r="AS44" s="1028"/>
      <c r="AT44" s="1028"/>
      <c r="AU44" s="997"/>
      <c r="AV44" s="997"/>
      <c r="AW44" s="997"/>
      <c r="AX44" s="997"/>
      <c r="AY44" s="997"/>
      <c r="AZ44" s="997"/>
      <c r="BA44" s="997"/>
      <c r="BB44" s="997"/>
      <c r="BC44" s="997"/>
      <c r="BD44" s="997"/>
      <c r="BE44" s="997"/>
      <c r="BF44" s="997"/>
      <c r="BG44" s="1028"/>
      <c r="BH44" s="1028"/>
      <c r="BI44" s="38"/>
      <c r="BJ44" s="997"/>
      <c r="BK44" s="997"/>
      <c r="BL44" s="997"/>
      <c r="BM44" s="997"/>
      <c r="BN44" s="997"/>
      <c r="BO44" s="997"/>
      <c r="BP44" s="997"/>
      <c r="BQ44" s="997"/>
      <c r="BR44" s="997"/>
      <c r="BS44" s="997"/>
      <c r="BT44" s="997"/>
      <c r="BU44" s="997"/>
      <c r="BV44" s="997"/>
      <c r="BW44" s="1028"/>
      <c r="BX44" s="1028"/>
      <c r="BY44" s="1028"/>
      <c r="BZ44" s="1028"/>
      <c r="CA44" s="1028"/>
      <c r="CB44" s="1028"/>
    </row>
    <row r="45" spans="1:80" ht="15" customHeight="1">
      <c r="A45" s="32"/>
      <c r="B45" s="33"/>
      <c r="C45" s="33"/>
      <c r="D45" s="33"/>
      <c r="E45" s="3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  <c r="R45" s="1028"/>
      <c r="S45" s="1028"/>
      <c r="T45" s="6"/>
      <c r="U45" s="6"/>
      <c r="V45" s="6"/>
      <c r="W45" s="1028"/>
      <c r="X45" s="1028"/>
      <c r="Y45" s="1049"/>
      <c r="Z45" s="1049"/>
      <c r="AA45" s="38"/>
      <c r="AB45" s="997"/>
      <c r="AC45" s="997"/>
      <c r="AD45" s="997"/>
      <c r="AE45" s="997"/>
      <c r="AF45" s="997"/>
      <c r="AG45" s="997"/>
      <c r="AH45" s="997"/>
      <c r="AI45" s="997"/>
      <c r="AJ45" s="997"/>
      <c r="AK45" s="997"/>
      <c r="AL45" s="997"/>
      <c r="AM45" s="997"/>
      <c r="AN45" s="1028"/>
      <c r="AO45" s="1028"/>
      <c r="AP45" s="1028"/>
      <c r="AQ45" s="1028"/>
      <c r="AR45" s="1028"/>
      <c r="AS45" s="1028"/>
      <c r="AT45" s="1028"/>
      <c r="AU45" s="997"/>
      <c r="AV45" s="997"/>
      <c r="AW45" s="997"/>
      <c r="AX45" s="997"/>
      <c r="AY45" s="997"/>
      <c r="AZ45" s="997"/>
      <c r="BA45" s="997"/>
      <c r="BB45" s="997"/>
      <c r="BC45" s="997"/>
      <c r="BD45" s="997"/>
      <c r="BE45" s="997"/>
      <c r="BF45" s="997"/>
      <c r="BG45" s="1028"/>
      <c r="BH45" s="1028"/>
      <c r="BI45" s="37"/>
      <c r="BJ45" s="997"/>
      <c r="BK45" s="997"/>
      <c r="BL45" s="997"/>
      <c r="BM45" s="997"/>
      <c r="BN45" s="997"/>
      <c r="BO45" s="997"/>
      <c r="BP45" s="997"/>
      <c r="BQ45" s="997"/>
      <c r="BR45" s="997"/>
      <c r="BS45" s="997"/>
      <c r="BT45" s="997"/>
      <c r="BU45" s="997"/>
      <c r="BV45" s="997"/>
      <c r="BW45" s="1028"/>
      <c r="BX45" s="1028"/>
      <c r="BY45" s="1028"/>
      <c r="BZ45" s="1028"/>
      <c r="CA45" s="1028"/>
      <c r="CB45" s="1028"/>
    </row>
    <row r="46" spans="1:80" ht="14.25" customHeight="1">
      <c r="A46" s="32"/>
      <c r="B46" s="33"/>
      <c r="C46" s="33"/>
      <c r="D46" s="33"/>
      <c r="E46" s="3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1028"/>
      <c r="S46" s="1028"/>
      <c r="T46" s="6"/>
      <c r="U46" s="6"/>
      <c r="V46" s="6"/>
      <c r="W46" s="1028"/>
      <c r="X46" s="1028"/>
      <c r="Y46" s="1049"/>
      <c r="Z46" s="1049"/>
      <c r="AA46" s="3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1028"/>
      <c r="AO46" s="1028"/>
      <c r="AP46" s="1028"/>
      <c r="AQ46" s="1028"/>
      <c r="AR46" s="1028"/>
      <c r="AS46" s="1028"/>
      <c r="AT46" s="1028"/>
      <c r="AU46" s="997"/>
      <c r="AV46" s="997"/>
      <c r="AW46" s="997"/>
      <c r="AX46" s="997"/>
      <c r="AY46" s="997"/>
      <c r="AZ46" s="997"/>
      <c r="BA46" s="997"/>
      <c r="BB46" s="997"/>
      <c r="BC46" s="997"/>
      <c r="BD46" s="997"/>
      <c r="BE46" s="997"/>
      <c r="BF46" s="997"/>
      <c r="BG46" s="1028"/>
      <c r="BH46" s="1028"/>
      <c r="BI46" s="38"/>
      <c r="BJ46" s="997"/>
      <c r="BK46" s="997"/>
      <c r="BL46" s="997"/>
      <c r="BM46" s="997"/>
      <c r="BN46" s="997"/>
      <c r="BO46" s="997"/>
      <c r="BP46" s="997"/>
      <c r="BQ46" s="997"/>
      <c r="BR46" s="997"/>
      <c r="BS46" s="997"/>
      <c r="BT46" s="997"/>
      <c r="BU46" s="997"/>
      <c r="BV46" s="997"/>
      <c r="BW46" s="1028"/>
      <c r="BX46" s="1028"/>
      <c r="BY46" s="1028"/>
      <c r="BZ46" s="1028"/>
      <c r="CA46" s="1028"/>
      <c r="CB46" s="1028"/>
    </row>
    <row r="47" spans="1:80" ht="15" customHeight="1">
      <c r="A47" s="32"/>
      <c r="B47" s="33"/>
      <c r="C47" s="33"/>
      <c r="D47" s="33"/>
      <c r="E47" s="3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7"/>
      <c r="Q47" s="997"/>
      <c r="R47" s="1028"/>
      <c r="S47" s="1028"/>
      <c r="T47" s="6"/>
      <c r="U47" s="6"/>
      <c r="V47" s="6"/>
      <c r="W47" s="1028"/>
      <c r="X47" s="1028"/>
      <c r="Y47" s="1028"/>
      <c r="Z47" s="1028"/>
      <c r="AA47" s="38"/>
      <c r="AB47" s="997"/>
      <c r="AC47" s="997"/>
      <c r="AD47" s="997"/>
      <c r="AE47" s="997"/>
      <c r="AF47" s="997"/>
      <c r="AG47" s="997"/>
      <c r="AH47" s="997"/>
      <c r="AI47" s="997"/>
      <c r="AJ47" s="997"/>
      <c r="AK47" s="997"/>
      <c r="AL47" s="997"/>
      <c r="AM47" s="997"/>
      <c r="AN47" s="1028"/>
      <c r="AO47" s="1028"/>
      <c r="AP47" s="1028"/>
      <c r="AQ47" s="1028"/>
      <c r="AR47" s="1028"/>
      <c r="AS47" s="1028"/>
      <c r="AT47" s="1028"/>
      <c r="AU47" s="997"/>
      <c r="AV47" s="997"/>
      <c r="AW47" s="997"/>
      <c r="AX47" s="997"/>
      <c r="AY47" s="997"/>
      <c r="AZ47" s="997"/>
      <c r="BA47" s="997"/>
      <c r="BB47" s="997"/>
      <c r="BC47" s="997"/>
      <c r="BD47" s="997"/>
      <c r="BE47" s="997"/>
      <c r="BF47" s="997"/>
      <c r="BG47" s="1028"/>
      <c r="BH47" s="1028"/>
      <c r="BI47" s="37"/>
      <c r="BJ47" s="997"/>
      <c r="BK47" s="997"/>
      <c r="BL47" s="997"/>
      <c r="BM47" s="997"/>
      <c r="BN47" s="997"/>
      <c r="BO47" s="997"/>
      <c r="BP47" s="997"/>
      <c r="BQ47" s="997"/>
      <c r="BR47" s="997"/>
      <c r="BS47" s="997"/>
      <c r="BT47" s="997"/>
      <c r="BU47" s="997"/>
      <c r="BV47" s="997"/>
      <c r="BW47" s="1028"/>
      <c r="BX47" s="1028"/>
      <c r="BY47" s="1028"/>
      <c r="BZ47" s="1028"/>
      <c r="CA47" s="1028"/>
      <c r="CB47" s="1028"/>
    </row>
    <row r="48" spans="1:80" ht="14.25" customHeight="1">
      <c r="A48" s="32"/>
      <c r="B48" s="33"/>
      <c r="C48" s="33"/>
      <c r="D48" s="33"/>
      <c r="E48" s="3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7"/>
      <c r="Q48" s="997"/>
      <c r="R48" s="1028"/>
      <c r="S48" s="1028"/>
      <c r="T48" s="6"/>
      <c r="U48" s="6"/>
      <c r="V48" s="6"/>
      <c r="W48" s="1028"/>
      <c r="X48" s="1028"/>
      <c r="Y48" s="1028"/>
      <c r="Z48" s="1028"/>
      <c r="AA48" s="37"/>
      <c r="AB48" s="997"/>
      <c r="AC48" s="997"/>
      <c r="AD48" s="997"/>
      <c r="AE48" s="997"/>
      <c r="AF48" s="997"/>
      <c r="AG48" s="997"/>
      <c r="AH48" s="997"/>
      <c r="AI48" s="997"/>
      <c r="AJ48" s="997"/>
      <c r="AK48" s="997"/>
      <c r="AL48" s="997"/>
      <c r="AM48" s="997"/>
      <c r="AN48" s="1028"/>
      <c r="AO48" s="1028"/>
      <c r="AP48" s="1028"/>
      <c r="AQ48" s="1028"/>
      <c r="AR48" s="1028"/>
      <c r="AS48" s="1028"/>
      <c r="AT48" s="1028"/>
      <c r="AU48" s="997"/>
      <c r="AV48" s="997"/>
      <c r="AW48" s="997"/>
      <c r="AX48" s="997"/>
      <c r="AY48" s="997"/>
      <c r="AZ48" s="997"/>
      <c r="BA48" s="997"/>
      <c r="BB48" s="997"/>
      <c r="BC48" s="997"/>
      <c r="BD48" s="997"/>
      <c r="BE48" s="997"/>
      <c r="BF48" s="997"/>
      <c r="BG48" s="1028"/>
      <c r="BH48" s="1028"/>
      <c r="BI48" s="38"/>
      <c r="BJ48" s="997"/>
      <c r="BK48" s="997"/>
      <c r="BL48" s="997"/>
      <c r="BM48" s="997"/>
      <c r="BN48" s="997"/>
      <c r="BO48" s="997"/>
      <c r="BP48" s="997"/>
      <c r="BQ48" s="997"/>
      <c r="BR48" s="997"/>
      <c r="BS48" s="997"/>
      <c r="BT48" s="997"/>
      <c r="BU48" s="997"/>
      <c r="BV48" s="997"/>
      <c r="BW48" s="1028"/>
      <c r="BX48" s="1028"/>
      <c r="BY48" s="1028"/>
      <c r="BZ48" s="1028"/>
      <c r="CA48" s="1028"/>
      <c r="CB48" s="1028"/>
    </row>
    <row r="49" spans="1:80" s="14" customFormat="1" ht="33" customHeight="1">
      <c r="A49" s="15"/>
      <c r="B49" s="16"/>
      <c r="C49" s="16"/>
      <c r="D49" s="16"/>
      <c r="E49" s="3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7"/>
      <c r="Q49" s="997"/>
      <c r="R49" s="1028"/>
      <c r="S49" s="1028"/>
      <c r="T49" s="6"/>
      <c r="U49" s="6"/>
      <c r="V49" s="6"/>
      <c r="W49" s="1028"/>
      <c r="X49" s="1028"/>
      <c r="Y49" s="1028"/>
      <c r="Z49" s="1028"/>
      <c r="AA49" s="38"/>
      <c r="AB49" s="997"/>
      <c r="AC49" s="997"/>
      <c r="AD49" s="997"/>
      <c r="AE49" s="997"/>
      <c r="AF49" s="997"/>
      <c r="AG49" s="997"/>
      <c r="AH49" s="997"/>
      <c r="AI49" s="997"/>
      <c r="AJ49" s="997"/>
      <c r="AK49" s="997"/>
      <c r="AL49" s="997"/>
      <c r="AM49" s="997"/>
      <c r="AN49" s="1028"/>
      <c r="AO49" s="1028"/>
      <c r="AP49" s="1028"/>
      <c r="AQ49" s="1028"/>
      <c r="AR49" s="1028"/>
      <c r="AS49" s="1028"/>
      <c r="AT49" s="1028"/>
      <c r="AU49" s="997"/>
      <c r="AV49" s="997"/>
      <c r="AW49" s="997"/>
      <c r="AX49" s="997"/>
      <c r="AY49" s="997"/>
      <c r="AZ49" s="997"/>
      <c r="BA49" s="997"/>
      <c r="BB49" s="997"/>
      <c r="BC49" s="997"/>
      <c r="BD49" s="997"/>
      <c r="BE49" s="997"/>
      <c r="BF49" s="997"/>
      <c r="BG49" s="1028"/>
      <c r="BH49" s="1028"/>
      <c r="BI49" s="37"/>
      <c r="BJ49" s="997"/>
      <c r="BK49" s="997"/>
      <c r="BL49" s="997"/>
      <c r="BM49" s="997"/>
      <c r="BN49" s="997"/>
      <c r="BO49" s="997"/>
      <c r="BP49" s="997"/>
      <c r="BQ49" s="997"/>
      <c r="BR49" s="997"/>
      <c r="BS49" s="997"/>
      <c r="BT49" s="997"/>
      <c r="BU49" s="997"/>
      <c r="BV49" s="997"/>
      <c r="BW49" s="1028"/>
      <c r="BX49" s="1028"/>
      <c r="BY49" s="1028"/>
      <c r="BZ49" s="1028"/>
      <c r="CA49" s="1028"/>
      <c r="CB49" s="1028"/>
    </row>
    <row r="50" spans="1:80" ht="24">
      <c r="A50" s="28"/>
      <c r="B50" s="29"/>
      <c r="C50" s="29"/>
      <c r="D50" s="29"/>
      <c r="E50" s="3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  <c r="R50" s="1028"/>
      <c r="S50" s="1028"/>
      <c r="T50" s="6"/>
      <c r="U50" s="6"/>
      <c r="V50" s="6"/>
      <c r="W50" s="1028"/>
      <c r="X50" s="1028"/>
      <c r="Y50" s="1028"/>
      <c r="Z50" s="1028"/>
      <c r="AA50" s="37"/>
      <c r="AB50" s="997"/>
      <c r="AC50" s="997"/>
      <c r="AD50" s="997"/>
      <c r="AE50" s="997"/>
      <c r="AF50" s="997"/>
      <c r="AG50" s="997"/>
      <c r="AH50" s="997"/>
      <c r="AI50" s="997"/>
      <c r="AJ50" s="997"/>
      <c r="AK50" s="997"/>
      <c r="AL50" s="997"/>
      <c r="AM50" s="997"/>
      <c r="AN50" s="1028"/>
      <c r="AO50" s="1028"/>
      <c r="AP50" s="1028"/>
      <c r="AQ50" s="1028"/>
      <c r="AR50" s="1028"/>
      <c r="AS50" s="1028"/>
      <c r="AT50" s="1028"/>
      <c r="AU50" s="1035"/>
      <c r="AV50" s="1035"/>
      <c r="AW50" s="1035"/>
      <c r="AX50" s="1035"/>
      <c r="AY50" s="1035"/>
      <c r="AZ50" s="1035"/>
      <c r="BA50" s="1035"/>
      <c r="BB50" s="1035"/>
      <c r="BC50" s="1035"/>
      <c r="BD50" s="1035"/>
      <c r="BE50" s="1035"/>
      <c r="BF50" s="1035"/>
      <c r="BG50" s="1052"/>
      <c r="BH50" s="1052"/>
      <c r="BI50" s="38"/>
      <c r="BJ50" s="997"/>
      <c r="BK50" s="997"/>
      <c r="BL50" s="997"/>
      <c r="BM50" s="997"/>
      <c r="BN50" s="997"/>
      <c r="BO50" s="997"/>
      <c r="BP50" s="997"/>
      <c r="BQ50" s="997"/>
      <c r="BR50" s="997"/>
      <c r="BS50" s="997"/>
      <c r="BT50" s="997"/>
      <c r="BU50" s="997"/>
      <c r="BV50" s="997"/>
      <c r="BW50" s="1028"/>
      <c r="BX50" s="1028"/>
      <c r="BY50" s="1028"/>
      <c r="BZ50" s="1028"/>
      <c r="CA50" s="1028"/>
      <c r="CB50" s="1028"/>
    </row>
    <row r="51" spans="1:80" s="9" customFormat="1" ht="15.75" customHeight="1">
      <c r="A51" s="15"/>
      <c r="B51" s="31"/>
      <c r="C51" s="31"/>
      <c r="D51" s="31"/>
      <c r="E51" s="39"/>
      <c r="F51" s="1035"/>
      <c r="G51" s="1035"/>
      <c r="H51" s="1035"/>
      <c r="I51" s="1035"/>
      <c r="J51" s="1035"/>
      <c r="K51" s="1035"/>
      <c r="L51" s="1035"/>
      <c r="M51" s="1035"/>
      <c r="N51" s="1035"/>
      <c r="O51" s="1035"/>
      <c r="P51" s="1035"/>
      <c r="Q51" s="1035"/>
      <c r="R51" s="1052"/>
      <c r="S51" s="1052"/>
      <c r="T51" s="17"/>
      <c r="U51" s="17"/>
      <c r="V51" s="17"/>
      <c r="W51" s="1050"/>
      <c r="X51" s="1050"/>
      <c r="Y51" s="1051"/>
      <c r="Z51" s="1051"/>
      <c r="AA51" s="37"/>
      <c r="AB51" s="997"/>
      <c r="AC51" s="997"/>
      <c r="AD51" s="997"/>
      <c r="AE51" s="997"/>
      <c r="AF51" s="997"/>
      <c r="AG51" s="997"/>
      <c r="AH51" s="997"/>
      <c r="AI51" s="997"/>
      <c r="AJ51" s="997"/>
      <c r="AK51" s="997"/>
      <c r="AL51" s="997"/>
      <c r="AM51" s="997"/>
      <c r="AN51" s="1028"/>
      <c r="AO51" s="1028"/>
      <c r="AP51" s="1028"/>
      <c r="AQ51" s="1028"/>
      <c r="AR51" s="1028"/>
      <c r="AS51" s="1028"/>
      <c r="AT51" s="1028"/>
      <c r="BI51" s="37"/>
      <c r="BJ51" s="997"/>
      <c r="BK51" s="997"/>
      <c r="BL51" s="997"/>
      <c r="BM51" s="997"/>
      <c r="BN51" s="997"/>
      <c r="BO51" s="997"/>
      <c r="BP51" s="997"/>
      <c r="BQ51" s="997"/>
      <c r="BR51" s="997"/>
      <c r="BS51" s="997"/>
      <c r="BT51" s="997"/>
      <c r="BU51" s="997"/>
      <c r="BV51" s="997"/>
      <c r="BW51" s="1028"/>
      <c r="BX51" s="1028"/>
      <c r="BY51" s="1028"/>
      <c r="BZ51" s="1028"/>
      <c r="CA51" s="1028"/>
      <c r="CB51" s="1028"/>
    </row>
    <row r="52" spans="1:80" ht="15.7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1"/>
      <c r="O52" s="21"/>
      <c r="P52" s="21"/>
      <c r="Q52" s="21"/>
      <c r="R52" s="21"/>
      <c r="S52" s="21"/>
      <c r="T52" s="21"/>
      <c r="U52" s="21"/>
      <c r="V52" s="21"/>
      <c r="W52" s="29"/>
      <c r="X52" s="34"/>
      <c r="Y52" s="2"/>
      <c r="AA52" s="38"/>
      <c r="AB52" s="997"/>
      <c r="AC52" s="997"/>
      <c r="AD52" s="997"/>
      <c r="AE52" s="997"/>
      <c r="AF52" s="997"/>
      <c r="AG52" s="997"/>
      <c r="AH52" s="997"/>
      <c r="AI52" s="997"/>
      <c r="AJ52" s="997"/>
      <c r="AK52" s="997"/>
      <c r="AL52" s="997"/>
      <c r="AM52" s="997"/>
      <c r="AN52" s="1028"/>
      <c r="AO52" s="1028"/>
      <c r="AP52" s="1028"/>
      <c r="AQ52" s="1028"/>
      <c r="AR52" s="1028"/>
      <c r="AS52" s="1028"/>
      <c r="AT52" s="1028"/>
      <c r="BI52" s="37"/>
      <c r="BJ52" s="997"/>
      <c r="BK52" s="997"/>
      <c r="BL52" s="997"/>
      <c r="BM52" s="997"/>
      <c r="BN52" s="997"/>
      <c r="BO52" s="997"/>
      <c r="BP52" s="997"/>
      <c r="BQ52" s="997"/>
      <c r="BR52" s="997"/>
      <c r="BS52" s="997"/>
      <c r="BT52" s="997"/>
      <c r="BU52" s="997"/>
      <c r="BV52" s="997"/>
      <c r="BW52" s="1028"/>
      <c r="BX52" s="1028"/>
      <c r="BY52" s="1028"/>
      <c r="BZ52" s="1028"/>
      <c r="CA52" s="1028"/>
      <c r="CB52" s="1028"/>
    </row>
    <row r="53" spans="1:80" ht="15.7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1"/>
      <c r="O53" s="21"/>
      <c r="P53" s="21"/>
      <c r="Q53" s="21"/>
      <c r="R53" s="21"/>
      <c r="S53" s="21"/>
      <c r="T53" s="21"/>
      <c r="U53" s="21"/>
      <c r="V53" s="21"/>
      <c r="W53" s="29"/>
      <c r="X53" s="34"/>
      <c r="Y53" s="2"/>
      <c r="AA53" s="37"/>
      <c r="AB53" s="997"/>
      <c r="AC53" s="997"/>
      <c r="AD53" s="997"/>
      <c r="AE53" s="997"/>
      <c r="AF53" s="997"/>
      <c r="AG53" s="997"/>
      <c r="AH53" s="997"/>
      <c r="AI53" s="997"/>
      <c r="AJ53" s="997"/>
      <c r="AK53" s="997"/>
      <c r="AL53" s="997"/>
      <c r="AM53" s="997"/>
      <c r="AN53" s="1028"/>
      <c r="AO53" s="1028"/>
      <c r="AP53" s="1028"/>
      <c r="AQ53" s="1028"/>
      <c r="AR53" s="1028"/>
      <c r="AS53" s="1028"/>
      <c r="AT53" s="1028"/>
      <c r="BI53" s="38"/>
      <c r="BJ53" s="997"/>
      <c r="BK53" s="997"/>
      <c r="BL53" s="997"/>
      <c r="BM53" s="997"/>
      <c r="BN53" s="997"/>
      <c r="BO53" s="997"/>
      <c r="BP53" s="997"/>
      <c r="BQ53" s="997"/>
      <c r="BR53" s="997"/>
      <c r="BS53" s="997"/>
      <c r="BT53" s="997"/>
      <c r="BU53" s="997"/>
      <c r="BV53" s="997"/>
      <c r="BW53" s="1028"/>
      <c r="BX53" s="1028"/>
      <c r="BY53" s="1028"/>
      <c r="BZ53" s="1028"/>
      <c r="CA53" s="1028"/>
      <c r="CB53" s="1028"/>
    </row>
    <row r="54" spans="1:80" ht="29.2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1"/>
      <c r="O54" s="21"/>
      <c r="P54" s="21"/>
      <c r="Q54" s="21"/>
      <c r="R54" s="21"/>
      <c r="S54" s="21"/>
      <c r="T54" s="21"/>
      <c r="U54" s="21"/>
      <c r="V54" s="21"/>
      <c r="W54" s="29"/>
      <c r="X54" s="35"/>
      <c r="Y54" s="2"/>
      <c r="AA54" s="39"/>
      <c r="AB54" s="1035"/>
      <c r="AC54" s="1035"/>
      <c r="AD54" s="1035"/>
      <c r="AE54" s="1035"/>
      <c r="AF54" s="1035"/>
      <c r="AG54" s="1035"/>
      <c r="AH54" s="1035"/>
      <c r="AI54" s="1035"/>
      <c r="AJ54" s="1035"/>
      <c r="AK54" s="1035"/>
      <c r="AL54" s="1035"/>
      <c r="AM54" s="1035"/>
      <c r="AN54" s="1052"/>
      <c r="AO54" s="1052"/>
      <c r="AP54" s="1050"/>
      <c r="AQ54" s="1050"/>
      <c r="AR54" s="1050"/>
      <c r="AS54" s="1051"/>
      <c r="AT54" s="1051"/>
      <c r="BI54" s="37"/>
      <c r="BJ54" s="997"/>
      <c r="BK54" s="997"/>
      <c r="BL54" s="997"/>
      <c r="BM54" s="997"/>
      <c r="BN54" s="997"/>
      <c r="BO54" s="997"/>
      <c r="BP54" s="997"/>
      <c r="BQ54" s="997"/>
      <c r="BR54" s="997"/>
      <c r="BS54" s="997"/>
      <c r="BT54" s="997"/>
      <c r="BU54" s="997"/>
      <c r="BV54" s="997"/>
      <c r="BW54" s="1028"/>
      <c r="BX54" s="1028"/>
      <c r="BY54" s="1028"/>
      <c r="BZ54" s="1028"/>
      <c r="CA54" s="1028"/>
      <c r="CB54" s="1028"/>
    </row>
    <row r="55" spans="1:80" ht="16.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1"/>
      <c r="O55" s="21"/>
      <c r="P55" s="21"/>
      <c r="Q55" s="21"/>
      <c r="R55" s="21"/>
      <c r="S55" s="21"/>
      <c r="T55" s="21"/>
      <c r="U55" s="21"/>
      <c r="V55" s="21"/>
      <c r="W55" s="29"/>
      <c r="X55" s="34"/>
      <c r="Y55" s="2"/>
      <c r="BI55" s="39"/>
      <c r="BJ55" s="1035"/>
      <c r="BK55" s="1035"/>
      <c r="BL55" s="1035"/>
      <c r="BM55" s="1035"/>
      <c r="BN55" s="1035"/>
      <c r="BO55" s="1035"/>
      <c r="BP55" s="1035"/>
      <c r="BQ55" s="1035"/>
      <c r="BR55" s="1035"/>
      <c r="BS55" s="1035"/>
      <c r="BT55" s="1035"/>
      <c r="BU55" s="1035"/>
      <c r="BV55" s="1035"/>
      <c r="BW55" s="1052"/>
      <c r="BX55" s="1052"/>
      <c r="BY55" s="1050"/>
      <c r="BZ55" s="1050"/>
      <c r="CA55" s="1051"/>
      <c r="CB55" s="1051"/>
    </row>
    <row r="56" spans="1:25" ht="13.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1"/>
      <c r="O56" s="21"/>
      <c r="P56" s="21"/>
      <c r="Q56" s="21"/>
      <c r="R56" s="21"/>
      <c r="S56" s="21"/>
      <c r="T56" s="21"/>
      <c r="U56" s="21"/>
      <c r="V56" s="21"/>
      <c r="W56" s="29"/>
      <c r="X56" s="34"/>
      <c r="Y56" s="2"/>
    </row>
    <row r="57" spans="1:25" ht="14.25" customHeigh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1"/>
      <c r="O57" s="21"/>
      <c r="P57" s="21"/>
      <c r="Q57" s="21"/>
      <c r="R57" s="21"/>
      <c r="S57" s="21"/>
      <c r="T57" s="21"/>
      <c r="U57" s="21"/>
      <c r="V57" s="21"/>
      <c r="W57" s="29"/>
      <c r="X57" s="34"/>
      <c r="Y57" s="2"/>
    </row>
    <row r="58" spans="1:25" ht="1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1"/>
      <c r="O58" s="21"/>
      <c r="P58" s="21"/>
      <c r="Q58" s="21"/>
      <c r="R58" s="21"/>
      <c r="S58" s="21"/>
      <c r="T58" s="21"/>
      <c r="U58" s="21"/>
      <c r="V58" s="21"/>
      <c r="W58" s="29"/>
      <c r="X58" s="34"/>
      <c r="Y58" s="2"/>
    </row>
    <row r="59" spans="1:25" ht="14.25" customHeigh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1"/>
      <c r="O59" s="21"/>
      <c r="P59" s="21"/>
      <c r="Q59" s="21"/>
      <c r="R59" s="21"/>
      <c r="S59" s="21"/>
      <c r="T59" s="21"/>
      <c r="U59" s="21"/>
      <c r="V59" s="21"/>
      <c r="W59" s="29"/>
      <c r="X59" s="34"/>
      <c r="Y59" s="2"/>
    </row>
    <row r="60" spans="1:25" ht="14.2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1"/>
      <c r="O60" s="21"/>
      <c r="P60" s="21"/>
      <c r="Q60" s="21"/>
      <c r="R60" s="21"/>
      <c r="S60" s="21"/>
      <c r="T60" s="21"/>
      <c r="U60" s="21"/>
      <c r="V60" s="21"/>
      <c r="W60" s="29"/>
      <c r="X60" s="34"/>
      <c r="Y60" s="2"/>
    </row>
    <row r="61" spans="1:25" ht="14.2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21"/>
      <c r="O61" s="21"/>
      <c r="P61" s="21"/>
      <c r="Q61" s="21"/>
      <c r="R61" s="21"/>
      <c r="S61" s="21"/>
      <c r="T61" s="21"/>
      <c r="U61" s="21"/>
      <c r="V61" s="21"/>
      <c r="W61" s="29"/>
      <c r="X61" s="34"/>
      <c r="Y61" s="2"/>
    </row>
    <row r="62" spans="1:37" ht="14.2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40"/>
      <c r="Y62" s="21"/>
      <c r="Z62" s="1028"/>
      <c r="AA62" s="1028"/>
      <c r="AB62" s="1028"/>
      <c r="AC62" s="1028"/>
      <c r="AD62" s="1028"/>
      <c r="AE62" s="1028"/>
      <c r="AF62" s="1028"/>
      <c r="AG62" s="1028"/>
      <c r="AH62" s="1028"/>
      <c r="AI62" s="1028"/>
      <c r="AJ62" s="1028"/>
      <c r="AK62" s="1028"/>
    </row>
    <row r="63" spans="1:66" s="14" customFormat="1" ht="36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1"/>
      <c r="O63" s="41"/>
      <c r="P63" s="18"/>
      <c r="Q63" s="18"/>
      <c r="R63" s="18"/>
      <c r="S63" s="18"/>
      <c r="T63" s="18"/>
      <c r="U63" s="18"/>
      <c r="V63" s="18"/>
      <c r="W63" s="42"/>
      <c r="X63" s="43"/>
      <c r="Y63" s="42"/>
      <c r="AS63" s="44"/>
      <c r="BN63" s="44"/>
    </row>
    <row r="64" spans="1:25" ht="24">
      <c r="A64" s="28"/>
      <c r="B64" s="29"/>
      <c r="C64" s="29"/>
      <c r="D64" s="29"/>
      <c r="E64" s="29"/>
      <c r="F64" s="29"/>
      <c r="G64" s="29"/>
      <c r="H64" s="29"/>
      <c r="I64" s="29"/>
      <c r="N64" s="30"/>
      <c r="O64" s="30"/>
      <c r="P64" s="29"/>
      <c r="Q64" s="29"/>
      <c r="R64" s="29"/>
      <c r="S64" s="29"/>
      <c r="T64" s="29"/>
      <c r="U64" s="29"/>
      <c r="V64" s="29"/>
      <c r="W64" s="29"/>
      <c r="X64" s="28"/>
      <c r="Y64" s="29"/>
    </row>
    <row r="65" spans="1:25" ht="24">
      <c r="A65" s="28"/>
      <c r="B65" s="29"/>
      <c r="C65" s="29"/>
      <c r="D65" s="29"/>
      <c r="E65" s="29"/>
      <c r="F65" s="29"/>
      <c r="G65" s="29"/>
      <c r="H65" s="29"/>
      <c r="I65" s="29"/>
      <c r="N65" s="30"/>
      <c r="O65" s="30"/>
      <c r="P65" s="29"/>
      <c r="Q65" s="29"/>
      <c r="R65" s="29"/>
      <c r="S65" s="29"/>
      <c r="T65" s="29"/>
      <c r="U65" s="29"/>
      <c r="V65" s="29"/>
      <c r="W65" s="29"/>
      <c r="X65" s="28"/>
      <c r="Y65" s="29"/>
    </row>
    <row r="66" spans="1:25" ht="24">
      <c r="A66" s="28"/>
      <c r="B66" s="29"/>
      <c r="C66" s="29"/>
      <c r="D66" s="29"/>
      <c r="E66" s="29"/>
      <c r="F66" s="29"/>
      <c r="G66" s="29"/>
      <c r="H66" s="29"/>
      <c r="I66" s="29"/>
      <c r="N66" s="30"/>
      <c r="O66" s="30"/>
      <c r="P66" s="29"/>
      <c r="Q66" s="29"/>
      <c r="R66" s="29"/>
      <c r="S66" s="29"/>
      <c r="T66" s="29"/>
      <c r="U66" s="29"/>
      <c r="V66" s="29"/>
      <c r="W66" s="29"/>
      <c r="X66" s="28"/>
      <c r="Y66" s="29"/>
    </row>
    <row r="67" spans="1:66" s="9" customFormat="1" ht="15.75" customHeight="1">
      <c r="A67" s="1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1"/>
      <c r="O67" s="21"/>
      <c r="P67" s="21"/>
      <c r="Q67" s="21"/>
      <c r="R67" s="21"/>
      <c r="S67" s="21"/>
      <c r="T67" s="21"/>
      <c r="U67" s="21"/>
      <c r="V67" s="21"/>
      <c r="W67" s="31"/>
      <c r="X67" s="15"/>
      <c r="Y67" s="31"/>
      <c r="AS67" s="26"/>
      <c r="BN67" s="26"/>
    </row>
    <row r="68" spans="1:25" ht="13.5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1"/>
      <c r="O68" s="21"/>
      <c r="P68" s="21"/>
      <c r="Q68" s="21"/>
      <c r="R68" s="21"/>
      <c r="S68" s="21"/>
      <c r="T68" s="21"/>
      <c r="U68" s="21"/>
      <c r="V68" s="21"/>
      <c r="W68" s="29"/>
      <c r="X68" s="34"/>
      <c r="Y68" s="2"/>
    </row>
    <row r="69" spans="1:25" ht="13.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1"/>
      <c r="O69" s="21"/>
      <c r="P69" s="21"/>
      <c r="Q69" s="21"/>
      <c r="R69" s="21"/>
      <c r="S69" s="21"/>
      <c r="T69" s="21"/>
      <c r="U69" s="21"/>
      <c r="V69" s="21"/>
      <c r="W69" s="29"/>
      <c r="X69" s="34"/>
      <c r="Y69" s="2"/>
    </row>
    <row r="70" spans="1:25" ht="16.5" customHeigh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1"/>
      <c r="O70" s="21"/>
      <c r="P70" s="21"/>
      <c r="Q70" s="21"/>
      <c r="R70" s="21"/>
      <c r="S70" s="21"/>
      <c r="T70" s="21"/>
      <c r="U70" s="21"/>
      <c r="V70" s="21"/>
      <c r="W70" s="29"/>
      <c r="X70" s="34"/>
      <c r="Y70" s="2"/>
    </row>
    <row r="71" spans="1:25" ht="16.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1"/>
      <c r="O71" s="21"/>
      <c r="P71" s="21"/>
      <c r="Q71" s="21"/>
      <c r="R71" s="21"/>
      <c r="S71" s="21"/>
      <c r="T71" s="21"/>
      <c r="U71" s="21"/>
      <c r="V71" s="21"/>
      <c r="W71" s="29"/>
      <c r="X71" s="34"/>
      <c r="Y71" s="2"/>
    </row>
    <row r="72" spans="1:25" ht="13.5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1"/>
      <c r="O72" s="21"/>
      <c r="P72" s="21"/>
      <c r="Q72" s="21"/>
      <c r="R72" s="21"/>
      <c r="S72" s="21"/>
      <c r="T72" s="21"/>
      <c r="U72" s="21"/>
      <c r="V72" s="21"/>
      <c r="W72" s="29"/>
      <c r="X72" s="34"/>
      <c r="Y72" s="2"/>
    </row>
    <row r="73" spans="1:25" ht="13.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1"/>
      <c r="O73" s="21"/>
      <c r="P73" s="21"/>
      <c r="Q73" s="21"/>
      <c r="R73" s="21"/>
      <c r="S73" s="21"/>
      <c r="T73" s="21"/>
      <c r="U73" s="21"/>
      <c r="V73" s="21"/>
      <c r="W73" s="29"/>
      <c r="X73" s="34"/>
      <c r="Y73" s="2"/>
    </row>
    <row r="74" spans="1:25" ht="1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21"/>
      <c r="O74" s="21"/>
      <c r="P74" s="21"/>
      <c r="Q74" s="21"/>
      <c r="R74" s="21"/>
      <c r="S74" s="21"/>
      <c r="T74" s="21"/>
      <c r="U74" s="21"/>
      <c r="V74" s="21"/>
      <c r="W74" s="29"/>
      <c r="X74" s="34"/>
      <c r="Y74" s="2"/>
    </row>
    <row r="75" spans="1:25" ht="15" customHeigh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21"/>
      <c r="O75" s="21"/>
      <c r="P75" s="21"/>
      <c r="Q75" s="21"/>
      <c r="R75" s="21"/>
      <c r="S75" s="21"/>
      <c r="T75" s="21"/>
      <c r="U75" s="21"/>
      <c r="V75" s="21"/>
      <c r="W75" s="29"/>
      <c r="X75" s="34"/>
      <c r="Y75" s="2"/>
    </row>
    <row r="76" spans="1:25" ht="14.25" customHeigh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1"/>
      <c r="O76" s="21"/>
      <c r="P76" s="21"/>
      <c r="Q76" s="21"/>
      <c r="R76" s="21"/>
      <c r="S76" s="21"/>
      <c r="T76" s="21"/>
      <c r="U76" s="21"/>
      <c r="V76" s="21"/>
      <c r="W76" s="29"/>
      <c r="X76" s="34"/>
      <c r="Y76" s="2"/>
    </row>
    <row r="77" spans="1:37" ht="14.25" customHeigh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40"/>
      <c r="Y77" s="21"/>
      <c r="Z77" s="1028"/>
      <c r="AA77" s="1028"/>
      <c r="AB77" s="1028"/>
      <c r="AC77" s="1028"/>
      <c r="AD77" s="1028"/>
      <c r="AE77" s="1028"/>
      <c r="AF77" s="1028"/>
      <c r="AG77" s="1028"/>
      <c r="AH77" s="1028"/>
      <c r="AI77" s="1028"/>
      <c r="AJ77" s="1028"/>
      <c r="AK77" s="1028"/>
    </row>
    <row r="78" spans="1:66" s="14" customFormat="1" ht="33.7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41"/>
      <c r="O78" s="41"/>
      <c r="P78" s="18"/>
      <c r="Q78" s="18"/>
      <c r="R78" s="18"/>
      <c r="S78" s="18"/>
      <c r="T78" s="18"/>
      <c r="U78" s="18"/>
      <c r="V78" s="18"/>
      <c r="W78" s="42"/>
      <c r="X78" s="43"/>
      <c r="Y78" s="42"/>
      <c r="AS78" s="44"/>
      <c r="BN78" s="44"/>
    </row>
    <row r="79" spans="1:25" ht="24">
      <c r="A79" s="28"/>
      <c r="B79" s="29"/>
      <c r="C79" s="29"/>
      <c r="D79" s="29"/>
      <c r="E79" s="29"/>
      <c r="F79" s="29"/>
      <c r="G79" s="29"/>
      <c r="H79" s="29"/>
      <c r="I79" s="29"/>
      <c r="N79" s="30"/>
      <c r="O79" s="30"/>
      <c r="P79" s="29"/>
      <c r="Q79" s="29"/>
      <c r="R79" s="29"/>
      <c r="S79" s="29"/>
      <c r="T79" s="29"/>
      <c r="U79" s="29"/>
      <c r="V79" s="29"/>
      <c r="W79" s="29"/>
      <c r="X79" s="28"/>
      <c r="Y79" s="29"/>
    </row>
    <row r="80" spans="1:66" s="9" customFormat="1" ht="15.75" customHeight="1">
      <c r="A80" s="15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1"/>
      <c r="O80" s="21"/>
      <c r="P80" s="21"/>
      <c r="Q80" s="21"/>
      <c r="R80" s="21"/>
      <c r="S80" s="21"/>
      <c r="T80" s="21"/>
      <c r="U80" s="21"/>
      <c r="V80" s="21"/>
      <c r="W80" s="31"/>
      <c r="X80" s="15"/>
      <c r="Y80" s="31"/>
      <c r="AS80" s="26"/>
      <c r="BN80" s="26"/>
    </row>
    <row r="81" spans="1:25" ht="15.75" customHeight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21"/>
      <c r="O81" s="21"/>
      <c r="P81" s="21"/>
      <c r="Q81" s="21"/>
      <c r="R81" s="21"/>
      <c r="S81" s="21"/>
      <c r="T81" s="21"/>
      <c r="U81" s="21"/>
      <c r="V81" s="21"/>
      <c r="W81" s="29"/>
      <c r="X81" s="34"/>
      <c r="Y81" s="2"/>
    </row>
    <row r="82" spans="1:25" ht="13.5" customHeight="1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21"/>
      <c r="O82" s="21"/>
      <c r="P82" s="21"/>
      <c r="Q82" s="21"/>
      <c r="R82" s="21"/>
      <c r="S82" s="21"/>
      <c r="T82" s="21"/>
      <c r="U82" s="21"/>
      <c r="V82" s="21"/>
      <c r="W82" s="29"/>
      <c r="X82" s="34"/>
      <c r="Y82" s="2"/>
    </row>
    <row r="83" spans="1:25" ht="13.5" customHeight="1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21"/>
      <c r="O83" s="21"/>
      <c r="P83" s="21"/>
      <c r="Q83" s="21"/>
      <c r="R83" s="21"/>
      <c r="S83" s="21"/>
      <c r="T83" s="21"/>
      <c r="U83" s="21"/>
      <c r="V83" s="21"/>
      <c r="W83" s="29"/>
      <c r="X83" s="34"/>
      <c r="Y83" s="2"/>
    </row>
    <row r="84" spans="1:25" ht="13.5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21"/>
      <c r="O84" s="21"/>
      <c r="P84" s="21"/>
      <c r="Q84" s="21"/>
      <c r="R84" s="21"/>
      <c r="S84" s="21"/>
      <c r="T84" s="21"/>
      <c r="U84" s="21"/>
      <c r="V84" s="21"/>
      <c r="W84" s="29"/>
      <c r="X84" s="34"/>
      <c r="Y84" s="2"/>
    </row>
    <row r="85" spans="1:25" ht="13.5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21"/>
      <c r="O85" s="21"/>
      <c r="P85" s="21"/>
      <c r="Q85" s="21"/>
      <c r="R85" s="21"/>
      <c r="S85" s="21"/>
      <c r="T85" s="21"/>
      <c r="U85" s="21"/>
      <c r="V85" s="21"/>
      <c r="W85" s="29"/>
      <c r="X85" s="34"/>
      <c r="Y85" s="2"/>
    </row>
    <row r="86" spans="1:25" ht="13.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21"/>
      <c r="O86" s="21"/>
      <c r="P86" s="21"/>
      <c r="Q86" s="21"/>
      <c r="R86" s="21"/>
      <c r="S86" s="21"/>
      <c r="T86" s="21"/>
      <c r="U86" s="21"/>
      <c r="V86" s="21"/>
      <c r="W86" s="29"/>
      <c r="X86" s="34"/>
      <c r="Y86" s="2"/>
    </row>
    <row r="87" spans="1:25" ht="13.5" customHeight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1"/>
      <c r="O87" s="21"/>
      <c r="P87" s="21"/>
      <c r="Q87" s="21"/>
      <c r="R87" s="45"/>
      <c r="S87" s="45"/>
      <c r="T87" s="45"/>
      <c r="U87" s="45"/>
      <c r="V87" s="45"/>
      <c r="W87" s="29"/>
      <c r="X87" s="34"/>
      <c r="Y87" s="2"/>
    </row>
    <row r="88" spans="1:25" ht="14.2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1"/>
      <c r="O88" s="21"/>
      <c r="P88" s="21"/>
      <c r="Q88" s="21"/>
      <c r="R88" s="21"/>
      <c r="S88" s="21"/>
      <c r="T88" s="21"/>
      <c r="U88" s="21"/>
      <c r="V88" s="21"/>
      <c r="W88" s="29"/>
      <c r="X88" s="34"/>
      <c r="Y88" s="2"/>
    </row>
    <row r="89" spans="1:25" ht="15" customHeigh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"/>
      <c r="O89" s="21"/>
      <c r="P89" s="21"/>
      <c r="Q89" s="21"/>
      <c r="R89" s="21"/>
      <c r="S89" s="21"/>
      <c r="T89" s="21"/>
      <c r="U89" s="21"/>
      <c r="V89" s="21"/>
      <c r="W89" s="29"/>
      <c r="X89" s="34"/>
      <c r="Y89" s="2"/>
    </row>
    <row r="90" spans="1:25" ht="14.25" customHeigh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"/>
      <c r="O90" s="21"/>
      <c r="P90" s="21"/>
      <c r="Q90" s="21"/>
      <c r="R90" s="21"/>
      <c r="S90" s="21"/>
      <c r="T90" s="21"/>
      <c r="U90" s="21"/>
      <c r="V90" s="21"/>
      <c r="W90" s="29"/>
      <c r="X90" s="34"/>
      <c r="Y90" s="2"/>
    </row>
    <row r="91" spans="1:25" ht="17.2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34"/>
      <c r="Y91" s="2"/>
    </row>
    <row r="92" spans="1:66" s="14" customFormat="1" ht="44.2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41"/>
      <c r="O92" s="41"/>
      <c r="P92" s="18"/>
      <c r="Q92" s="18"/>
      <c r="R92" s="18"/>
      <c r="S92" s="18"/>
      <c r="T92" s="18"/>
      <c r="U92" s="18"/>
      <c r="V92" s="18"/>
      <c r="W92" s="42"/>
      <c r="X92" s="43"/>
      <c r="Y92" s="42"/>
      <c r="AS92" s="44"/>
      <c r="BN92" s="44"/>
    </row>
    <row r="93" spans="1:25" ht="24">
      <c r="A93" s="28"/>
      <c r="B93" s="29"/>
      <c r="C93" s="29"/>
      <c r="D93" s="29"/>
      <c r="E93" s="29"/>
      <c r="F93" s="29"/>
      <c r="G93" s="29"/>
      <c r="H93" s="29"/>
      <c r="I93" s="29"/>
      <c r="N93" s="30"/>
      <c r="O93" s="30"/>
      <c r="P93" s="29"/>
      <c r="Q93" s="29"/>
      <c r="R93" s="29"/>
      <c r="S93" s="29"/>
      <c r="T93" s="29"/>
      <c r="U93" s="29"/>
      <c r="V93" s="29"/>
      <c r="W93" s="29"/>
      <c r="X93" s="28"/>
      <c r="Y93" s="29"/>
    </row>
    <row r="94" spans="1:25" ht="24">
      <c r="A94" s="28"/>
      <c r="B94" s="29"/>
      <c r="C94" s="29"/>
      <c r="D94" s="29"/>
      <c r="E94" s="29"/>
      <c r="F94" s="29"/>
      <c r="G94" s="29"/>
      <c r="H94" s="29"/>
      <c r="I94" s="29"/>
      <c r="N94" s="30"/>
      <c r="O94" s="30"/>
      <c r="P94" s="29"/>
      <c r="Q94" s="29"/>
      <c r="R94" s="29"/>
      <c r="S94" s="29"/>
      <c r="T94" s="29"/>
      <c r="U94" s="29"/>
      <c r="V94" s="29"/>
      <c r="W94" s="29"/>
      <c r="X94" s="28"/>
      <c r="Y94" s="29"/>
    </row>
    <row r="95" spans="1:66" s="9" customFormat="1" ht="15.75" customHeight="1">
      <c r="A95" s="15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1"/>
      <c r="O95" s="21"/>
      <c r="P95" s="21"/>
      <c r="Q95" s="21"/>
      <c r="R95" s="21"/>
      <c r="S95" s="21"/>
      <c r="T95" s="21"/>
      <c r="U95" s="21"/>
      <c r="V95" s="21"/>
      <c r="W95" s="31"/>
      <c r="X95" s="15"/>
      <c r="Y95" s="31"/>
      <c r="AS95" s="26"/>
      <c r="BN95" s="26"/>
    </row>
    <row r="96" spans="1:25" ht="26.2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1"/>
      <c r="O96" s="21"/>
      <c r="P96" s="21"/>
      <c r="Q96" s="21"/>
      <c r="R96" s="21"/>
      <c r="S96" s="21"/>
      <c r="T96" s="21"/>
      <c r="U96" s="21"/>
      <c r="V96" s="21"/>
      <c r="W96" s="29"/>
      <c r="X96" s="34"/>
      <c r="Y96" s="2"/>
    </row>
    <row r="97" spans="1:25" ht="12" customHeigh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1"/>
      <c r="O97" s="21"/>
      <c r="P97" s="21"/>
      <c r="Q97" s="21"/>
      <c r="R97" s="21"/>
      <c r="S97" s="21"/>
      <c r="T97" s="21"/>
      <c r="U97" s="21"/>
      <c r="V97" s="21"/>
      <c r="W97" s="29"/>
      <c r="X97" s="34"/>
      <c r="Y97" s="2"/>
    </row>
    <row r="98" spans="1:25" ht="13.5" customHeigh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1"/>
      <c r="O98" s="21"/>
      <c r="P98" s="21"/>
      <c r="Q98" s="21"/>
      <c r="R98" s="21"/>
      <c r="S98" s="21"/>
      <c r="T98" s="21"/>
      <c r="U98" s="21"/>
      <c r="V98" s="21"/>
      <c r="W98" s="29"/>
      <c r="X98" s="34"/>
      <c r="Y98" s="2"/>
    </row>
    <row r="99" spans="1:25" ht="13.5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1"/>
      <c r="O99" s="21"/>
      <c r="P99" s="21"/>
      <c r="Q99" s="21"/>
      <c r="R99" s="21"/>
      <c r="S99" s="21"/>
      <c r="T99" s="21"/>
      <c r="U99" s="21"/>
      <c r="V99" s="21"/>
      <c r="W99" s="29"/>
      <c r="X99" s="34"/>
      <c r="Y99" s="2"/>
    </row>
    <row r="100" spans="1:25" ht="13.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1"/>
      <c r="O100" s="21"/>
      <c r="P100" s="21"/>
      <c r="Q100" s="21"/>
      <c r="R100" s="21"/>
      <c r="S100" s="21"/>
      <c r="T100" s="21"/>
      <c r="U100" s="21"/>
      <c r="V100" s="21"/>
      <c r="W100" s="29"/>
      <c r="X100" s="34"/>
      <c r="Y100" s="2"/>
    </row>
    <row r="101" spans="1:25" ht="14.25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1"/>
      <c r="O101" s="21"/>
      <c r="P101" s="21"/>
      <c r="Q101" s="21"/>
      <c r="R101" s="21"/>
      <c r="S101" s="21"/>
      <c r="T101" s="21"/>
      <c r="U101" s="21"/>
      <c r="V101" s="21"/>
      <c r="W101" s="29"/>
      <c r="X101" s="34"/>
      <c r="Y101" s="2"/>
    </row>
    <row r="102" spans="1:25" ht="15" customHeigh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1"/>
      <c r="O102" s="21"/>
      <c r="P102" s="21"/>
      <c r="Q102" s="21"/>
      <c r="R102" s="21"/>
      <c r="S102" s="21"/>
      <c r="T102" s="21"/>
      <c r="U102" s="21"/>
      <c r="V102" s="21"/>
      <c r="W102" s="29"/>
      <c r="X102" s="34"/>
      <c r="Y102" s="2"/>
    </row>
    <row r="103" spans="1:25" ht="15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1"/>
      <c r="O103" s="21"/>
      <c r="P103" s="21"/>
      <c r="Q103" s="21"/>
      <c r="R103" s="21"/>
      <c r="S103" s="21"/>
      <c r="T103" s="21"/>
      <c r="U103" s="21"/>
      <c r="V103" s="21"/>
      <c r="W103" s="29"/>
      <c r="X103" s="34"/>
      <c r="Y103" s="2"/>
    </row>
    <row r="104" spans="1:25" ht="14.2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1"/>
      <c r="O104" s="21"/>
      <c r="P104" s="21"/>
      <c r="Q104" s="21"/>
      <c r="R104" s="21"/>
      <c r="S104" s="21"/>
      <c r="T104" s="21"/>
      <c r="U104" s="21"/>
      <c r="V104" s="21"/>
      <c r="W104" s="29"/>
      <c r="X104" s="34"/>
      <c r="Y104" s="2"/>
    </row>
    <row r="105" spans="1:66" s="14" customFormat="1" ht="36.75" customHeight="1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41"/>
      <c r="O105" s="41"/>
      <c r="P105" s="18"/>
      <c r="Q105" s="18"/>
      <c r="R105" s="41"/>
      <c r="S105" s="41"/>
      <c r="T105" s="41"/>
      <c r="U105" s="41"/>
      <c r="V105" s="41"/>
      <c r="W105" s="42"/>
      <c r="X105" s="43"/>
      <c r="Y105" s="42"/>
      <c r="AS105" s="44"/>
      <c r="BN105" s="44"/>
    </row>
    <row r="106" spans="1:25" ht="24">
      <c r="A106" s="28"/>
      <c r="B106" s="29"/>
      <c r="C106" s="29"/>
      <c r="D106" s="29"/>
      <c r="E106" s="29"/>
      <c r="F106" s="29"/>
      <c r="G106" s="29"/>
      <c r="H106" s="29"/>
      <c r="I106" s="29"/>
      <c r="N106" s="30"/>
      <c r="O106" s="30"/>
      <c r="P106" s="29"/>
      <c r="Q106" s="29"/>
      <c r="R106" s="29"/>
      <c r="S106" s="29"/>
      <c r="T106" s="29"/>
      <c r="U106" s="29"/>
      <c r="V106" s="29"/>
      <c r="W106" s="29"/>
      <c r="X106" s="28"/>
      <c r="Y106" s="29"/>
    </row>
    <row r="107" spans="1:66" s="9" customFormat="1" ht="15.75" customHeight="1">
      <c r="A107" s="15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1"/>
      <c r="O107" s="21"/>
      <c r="P107" s="21"/>
      <c r="Q107" s="21"/>
      <c r="R107" s="21"/>
      <c r="S107" s="21"/>
      <c r="T107" s="21"/>
      <c r="U107" s="21"/>
      <c r="V107" s="21"/>
      <c r="W107" s="31"/>
      <c r="X107" s="15"/>
      <c r="Y107" s="31"/>
      <c r="AS107" s="26"/>
      <c r="BN107" s="26"/>
    </row>
    <row r="108" spans="1:25" ht="13.5" customHeigh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21"/>
      <c r="O108" s="21"/>
      <c r="P108" s="21"/>
      <c r="Q108" s="21"/>
      <c r="R108" s="21"/>
      <c r="S108" s="21"/>
      <c r="T108" s="21"/>
      <c r="U108" s="21"/>
      <c r="V108" s="21"/>
      <c r="W108" s="29"/>
      <c r="X108" s="34"/>
      <c r="Y108" s="2"/>
    </row>
    <row r="109" spans="1:25" ht="13.5" customHeight="1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21"/>
      <c r="O109" s="21"/>
      <c r="P109" s="21"/>
      <c r="Q109" s="21"/>
      <c r="R109" s="21"/>
      <c r="S109" s="21"/>
      <c r="T109" s="21"/>
      <c r="U109" s="21"/>
      <c r="V109" s="21"/>
      <c r="W109" s="29"/>
      <c r="X109" s="34"/>
      <c r="Y109" s="2"/>
    </row>
    <row r="110" spans="1:25" ht="13.5" customHeight="1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1"/>
      <c r="O110" s="21"/>
      <c r="P110" s="21"/>
      <c r="Q110" s="21"/>
      <c r="R110" s="45"/>
      <c r="S110" s="45"/>
      <c r="T110" s="45"/>
      <c r="U110" s="45"/>
      <c r="V110" s="45"/>
      <c r="W110" s="29"/>
      <c r="X110" s="34"/>
      <c r="Y110" s="2"/>
    </row>
    <row r="111" spans="1:25" ht="14.25" customHeight="1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1"/>
      <c r="O111" s="21"/>
      <c r="P111" s="21"/>
      <c r="Q111" s="21"/>
      <c r="R111" s="45"/>
      <c r="S111" s="45"/>
      <c r="T111" s="45"/>
      <c r="U111" s="45"/>
      <c r="V111" s="45"/>
      <c r="W111" s="29"/>
      <c r="X111" s="34"/>
      <c r="Y111" s="2"/>
    </row>
    <row r="112" spans="1:25" ht="1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21"/>
      <c r="O112" s="21"/>
      <c r="P112" s="21"/>
      <c r="Q112" s="21"/>
      <c r="R112" s="21"/>
      <c r="S112" s="21"/>
      <c r="T112" s="21"/>
      <c r="U112" s="21"/>
      <c r="V112" s="21"/>
      <c r="W112" s="29"/>
      <c r="X112" s="34"/>
      <c r="Y112" s="2"/>
    </row>
    <row r="113" spans="1:25" ht="14.25" customHeight="1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21"/>
      <c r="O113" s="21"/>
      <c r="P113" s="21"/>
      <c r="Q113" s="21"/>
      <c r="R113" s="21"/>
      <c r="S113" s="21"/>
      <c r="T113" s="21"/>
      <c r="U113" s="21"/>
      <c r="V113" s="21"/>
      <c r="W113" s="29"/>
      <c r="X113" s="34"/>
      <c r="Y113" s="2"/>
    </row>
    <row r="114" spans="1:25" ht="14.2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1"/>
      <c r="O114" s="21"/>
      <c r="P114" s="21"/>
      <c r="Q114" s="21"/>
      <c r="R114" s="21"/>
      <c r="S114" s="21"/>
      <c r="T114" s="21"/>
      <c r="U114" s="21"/>
      <c r="V114" s="21"/>
      <c r="W114" s="29"/>
      <c r="X114" s="34"/>
      <c r="Y114" s="2"/>
    </row>
    <row r="115" spans="1:25" ht="14.25" customHeight="1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1"/>
      <c r="O115" s="21"/>
      <c r="P115" s="21"/>
      <c r="Q115" s="21"/>
      <c r="R115" s="21"/>
      <c r="S115" s="21"/>
      <c r="T115" s="21"/>
      <c r="U115" s="21"/>
      <c r="V115" s="21"/>
      <c r="W115" s="29"/>
      <c r="X115" s="34"/>
      <c r="Y115" s="2"/>
    </row>
    <row r="116" spans="1:66" s="14" customFormat="1" ht="39.75" customHeight="1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41"/>
      <c r="O116" s="41"/>
      <c r="P116" s="18"/>
      <c r="Q116" s="18"/>
      <c r="R116" s="18"/>
      <c r="S116" s="18"/>
      <c r="T116" s="18"/>
      <c r="U116" s="18"/>
      <c r="V116" s="18"/>
      <c r="W116" s="42"/>
      <c r="X116" s="43"/>
      <c r="Y116" s="42"/>
      <c r="AS116" s="44"/>
      <c r="BN116" s="44"/>
    </row>
    <row r="117" spans="1:25" ht="24">
      <c r="A117" s="28"/>
      <c r="B117" s="29"/>
      <c r="C117" s="29"/>
      <c r="D117" s="29"/>
      <c r="E117" s="29"/>
      <c r="F117" s="29"/>
      <c r="G117" s="29"/>
      <c r="H117" s="29"/>
      <c r="I117" s="29"/>
      <c r="N117" s="30"/>
      <c r="O117" s="30"/>
      <c r="P117" s="29"/>
      <c r="Q117" s="29"/>
      <c r="R117" s="29"/>
      <c r="S117" s="29"/>
      <c r="T117" s="29"/>
      <c r="U117" s="29"/>
      <c r="V117" s="29"/>
      <c r="W117" s="29"/>
      <c r="X117" s="28"/>
      <c r="Y117" s="29"/>
    </row>
    <row r="118" spans="1:25" ht="24">
      <c r="A118" s="28"/>
      <c r="B118" s="29"/>
      <c r="C118" s="29"/>
      <c r="D118" s="29"/>
      <c r="E118" s="29"/>
      <c r="F118" s="29"/>
      <c r="G118" s="29"/>
      <c r="H118" s="29"/>
      <c r="I118" s="29"/>
      <c r="N118" s="30"/>
      <c r="O118" s="30"/>
      <c r="P118" s="29"/>
      <c r="Q118" s="29"/>
      <c r="R118" s="29"/>
      <c r="S118" s="29"/>
      <c r="T118" s="29"/>
      <c r="U118" s="29"/>
      <c r="V118" s="29"/>
      <c r="W118" s="29"/>
      <c r="X118" s="28"/>
      <c r="Y118" s="29"/>
    </row>
    <row r="119" spans="1:25" ht="24">
      <c r="A119" s="28"/>
      <c r="B119" s="29"/>
      <c r="C119" s="29"/>
      <c r="D119" s="29"/>
      <c r="E119" s="29"/>
      <c r="F119" s="29"/>
      <c r="G119" s="29"/>
      <c r="H119" s="29"/>
      <c r="I119" s="29"/>
      <c r="N119" s="36"/>
      <c r="O119" s="2"/>
      <c r="P119" s="29"/>
      <c r="Q119" s="29"/>
      <c r="R119" s="29"/>
      <c r="S119" s="29"/>
      <c r="T119" s="29"/>
      <c r="U119" s="29"/>
      <c r="V119" s="29"/>
      <c r="W119" s="29"/>
      <c r="X119" s="28"/>
      <c r="Y119" s="29"/>
    </row>
    <row r="120" spans="1:25" ht="24">
      <c r="A120" s="2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6"/>
      <c r="O120" s="46"/>
      <c r="P120" s="46"/>
      <c r="Q120" s="46"/>
      <c r="R120" s="46"/>
      <c r="S120" s="46"/>
      <c r="T120" s="46"/>
      <c r="U120" s="46"/>
      <c r="V120" s="46"/>
      <c r="W120" s="29"/>
      <c r="X120" s="28"/>
      <c r="Y120" s="29"/>
    </row>
    <row r="121" spans="1:25" ht="24">
      <c r="A121" s="28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47"/>
      <c r="O121" s="46"/>
      <c r="P121" s="46"/>
      <c r="Q121" s="46"/>
      <c r="R121" s="48"/>
      <c r="S121" s="48"/>
      <c r="T121" s="48"/>
      <c r="U121" s="48"/>
      <c r="V121" s="48"/>
      <c r="W121" s="29"/>
      <c r="X121" s="28"/>
      <c r="Y121" s="29"/>
    </row>
    <row r="122" spans="1:25" ht="24">
      <c r="A122" s="28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0"/>
      <c r="O122" s="46"/>
      <c r="P122" s="46"/>
      <c r="Q122" s="46"/>
      <c r="R122" s="48"/>
      <c r="S122" s="48"/>
      <c r="T122" s="48"/>
      <c r="U122" s="48"/>
      <c r="V122" s="48"/>
      <c r="W122" s="29"/>
      <c r="X122" s="28"/>
      <c r="Y122" s="29"/>
    </row>
    <row r="123" spans="1:25" ht="24">
      <c r="A123" s="28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0"/>
      <c r="O123" s="46"/>
      <c r="P123" s="46"/>
      <c r="Q123" s="46"/>
      <c r="R123" s="48"/>
      <c r="S123" s="48"/>
      <c r="T123" s="48"/>
      <c r="U123" s="48"/>
      <c r="V123" s="48"/>
      <c r="W123" s="29"/>
      <c r="X123" s="28"/>
      <c r="Y123" s="29"/>
    </row>
    <row r="124" spans="1:25" ht="24">
      <c r="A124" s="28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0"/>
      <c r="O124" s="46"/>
      <c r="P124" s="46"/>
      <c r="Q124" s="46"/>
      <c r="R124" s="46"/>
      <c r="S124" s="46"/>
      <c r="T124" s="46"/>
      <c r="U124" s="46"/>
      <c r="V124" s="46"/>
      <c r="W124" s="29"/>
      <c r="X124" s="28"/>
      <c r="Y124" s="29"/>
    </row>
    <row r="125" spans="1:25" ht="24">
      <c r="A125" s="28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0"/>
      <c r="O125" s="46"/>
      <c r="P125" s="46"/>
      <c r="Q125" s="46"/>
      <c r="R125" s="48"/>
      <c r="S125" s="48"/>
      <c r="T125" s="48"/>
      <c r="U125" s="48"/>
      <c r="V125" s="48"/>
      <c r="W125" s="29"/>
      <c r="X125" s="28"/>
      <c r="Y125" s="29"/>
    </row>
    <row r="126" spans="1:25" ht="24">
      <c r="A126" s="28"/>
      <c r="B126" s="29"/>
      <c r="C126" s="29"/>
      <c r="D126" s="29"/>
      <c r="E126" s="29"/>
      <c r="F126" s="29"/>
      <c r="G126" s="29"/>
      <c r="H126" s="29"/>
      <c r="I126" s="29"/>
      <c r="N126" s="30"/>
      <c r="O126" s="30"/>
      <c r="P126" s="29"/>
      <c r="Q126" s="29"/>
      <c r="R126" s="29"/>
      <c r="S126" s="29"/>
      <c r="T126" s="29"/>
      <c r="U126" s="29"/>
      <c r="V126" s="29"/>
      <c r="W126" s="29"/>
      <c r="X126" s="28"/>
      <c r="Y126" s="29"/>
    </row>
    <row r="127" spans="1:25" ht="24">
      <c r="A127" s="28"/>
      <c r="B127" s="29"/>
      <c r="C127" s="29"/>
      <c r="D127" s="29"/>
      <c r="E127" s="29"/>
      <c r="F127" s="29"/>
      <c r="G127" s="29"/>
      <c r="H127" s="29"/>
      <c r="I127" s="29"/>
      <c r="N127" s="30"/>
      <c r="O127" s="30"/>
      <c r="P127" s="29"/>
      <c r="Q127" s="29"/>
      <c r="R127" s="29"/>
      <c r="S127" s="29"/>
      <c r="T127" s="29"/>
      <c r="U127" s="29"/>
      <c r="V127" s="29"/>
      <c r="W127" s="29"/>
      <c r="X127" s="28"/>
      <c r="Y127" s="29"/>
    </row>
    <row r="128" spans="1:25" ht="24">
      <c r="A128" s="28"/>
      <c r="B128" s="29"/>
      <c r="C128" s="29"/>
      <c r="D128" s="29"/>
      <c r="E128" s="29"/>
      <c r="F128" s="29"/>
      <c r="G128" s="29"/>
      <c r="H128" s="29"/>
      <c r="I128" s="29"/>
      <c r="N128" s="30"/>
      <c r="O128" s="30"/>
      <c r="P128" s="29"/>
      <c r="Q128" s="29"/>
      <c r="R128" s="29"/>
      <c r="S128" s="29"/>
      <c r="T128" s="29"/>
      <c r="U128" s="29"/>
      <c r="V128" s="29"/>
      <c r="W128" s="29"/>
      <c r="X128" s="28"/>
      <c r="Y128" s="29"/>
    </row>
    <row r="129" spans="1:25" ht="24">
      <c r="A129" s="28"/>
      <c r="B129" s="29"/>
      <c r="C129" s="29"/>
      <c r="D129" s="29"/>
      <c r="E129" s="29"/>
      <c r="F129" s="29"/>
      <c r="G129" s="29"/>
      <c r="H129" s="29"/>
      <c r="I129" s="29"/>
      <c r="N129" s="30"/>
      <c r="O129" s="30"/>
      <c r="P129" s="29"/>
      <c r="Q129" s="29"/>
      <c r="R129" s="29"/>
      <c r="S129" s="29"/>
      <c r="T129" s="29"/>
      <c r="U129" s="29"/>
      <c r="V129" s="29"/>
      <c r="W129" s="29"/>
      <c r="X129" s="28"/>
      <c r="Y129" s="29"/>
    </row>
    <row r="130" spans="1:25" ht="24">
      <c r="A130" s="28"/>
      <c r="B130" s="29"/>
      <c r="C130" s="29"/>
      <c r="D130" s="29"/>
      <c r="E130" s="29"/>
      <c r="F130" s="29"/>
      <c r="G130" s="29"/>
      <c r="H130" s="29"/>
      <c r="I130" s="29"/>
      <c r="N130" s="30"/>
      <c r="O130" s="30"/>
      <c r="P130" s="29"/>
      <c r="Q130" s="29"/>
      <c r="R130" s="29"/>
      <c r="S130" s="29"/>
      <c r="T130" s="29"/>
      <c r="U130" s="29"/>
      <c r="V130" s="29"/>
      <c r="W130" s="29"/>
      <c r="X130" s="28"/>
      <c r="Y130" s="29"/>
    </row>
    <row r="131" spans="1:25" ht="24">
      <c r="A131" s="28"/>
      <c r="B131" s="29"/>
      <c r="C131" s="29"/>
      <c r="D131" s="29"/>
      <c r="E131" s="29"/>
      <c r="F131" s="29"/>
      <c r="G131" s="29"/>
      <c r="H131" s="29"/>
      <c r="I131" s="29"/>
      <c r="N131" s="30"/>
      <c r="O131" s="30"/>
      <c r="P131" s="29"/>
      <c r="Q131" s="29"/>
      <c r="R131" s="29"/>
      <c r="S131" s="29"/>
      <c r="T131" s="29"/>
      <c r="U131" s="29"/>
      <c r="V131" s="29"/>
      <c r="W131" s="29"/>
      <c r="X131" s="28"/>
      <c r="Y131" s="29"/>
    </row>
    <row r="132" spans="1:25" ht="24">
      <c r="A132" s="28"/>
      <c r="B132" s="29"/>
      <c r="C132" s="29"/>
      <c r="D132" s="29"/>
      <c r="E132" s="29"/>
      <c r="F132" s="29"/>
      <c r="G132" s="29"/>
      <c r="H132" s="29"/>
      <c r="I132" s="29"/>
      <c r="N132" s="30"/>
      <c r="O132" s="30"/>
      <c r="P132" s="29"/>
      <c r="Q132" s="29"/>
      <c r="R132" s="29"/>
      <c r="S132" s="29"/>
      <c r="T132" s="29"/>
      <c r="U132" s="29"/>
      <c r="V132" s="29"/>
      <c r="W132" s="29"/>
      <c r="X132" s="28"/>
      <c r="Y132" s="29"/>
    </row>
    <row r="133" spans="1:25" ht="24">
      <c r="A133" s="28"/>
      <c r="B133" s="29"/>
      <c r="C133" s="29"/>
      <c r="D133" s="29"/>
      <c r="E133" s="29"/>
      <c r="F133" s="29"/>
      <c r="G133" s="29"/>
      <c r="H133" s="29"/>
      <c r="I133" s="29"/>
      <c r="N133" s="30"/>
      <c r="O133" s="30"/>
      <c r="P133" s="29"/>
      <c r="Q133" s="29"/>
      <c r="R133" s="29"/>
      <c r="S133" s="29"/>
      <c r="T133" s="29"/>
      <c r="U133" s="29"/>
      <c r="V133" s="29"/>
      <c r="W133" s="29"/>
      <c r="X133" s="28"/>
      <c r="Y133" s="29"/>
    </row>
    <row r="134" spans="1:25" ht="24">
      <c r="A134" s="28"/>
      <c r="B134" s="29"/>
      <c r="C134" s="29"/>
      <c r="D134" s="29"/>
      <c r="E134" s="29"/>
      <c r="F134" s="29"/>
      <c r="G134" s="29"/>
      <c r="H134" s="29"/>
      <c r="I134" s="29"/>
      <c r="N134" s="30"/>
      <c r="O134" s="30"/>
      <c r="P134" s="29"/>
      <c r="Q134" s="29"/>
      <c r="R134" s="29"/>
      <c r="S134" s="29"/>
      <c r="T134" s="29"/>
      <c r="U134" s="29"/>
      <c r="V134" s="29"/>
      <c r="W134" s="29"/>
      <c r="X134" s="28"/>
      <c r="Y134" s="29"/>
    </row>
    <row r="135" spans="1:25" ht="24">
      <c r="A135" s="28"/>
      <c r="B135" s="29"/>
      <c r="C135" s="29"/>
      <c r="D135" s="29"/>
      <c r="E135" s="29"/>
      <c r="F135" s="29"/>
      <c r="G135" s="29"/>
      <c r="H135" s="29"/>
      <c r="I135" s="29"/>
      <c r="N135" s="30"/>
      <c r="O135" s="30"/>
      <c r="P135" s="29"/>
      <c r="Q135" s="29"/>
      <c r="R135" s="29"/>
      <c r="S135" s="29"/>
      <c r="T135" s="29"/>
      <c r="U135" s="29"/>
      <c r="V135" s="29"/>
      <c r="W135" s="29"/>
      <c r="X135" s="28"/>
      <c r="Y135" s="29"/>
    </row>
    <row r="136" spans="1:25" ht="24">
      <c r="A136" s="28"/>
      <c r="B136" s="29"/>
      <c r="C136" s="29"/>
      <c r="D136" s="29"/>
      <c r="E136" s="29"/>
      <c r="F136" s="29"/>
      <c r="G136" s="29"/>
      <c r="H136" s="29"/>
      <c r="I136" s="29"/>
      <c r="N136" s="30"/>
      <c r="O136" s="30"/>
      <c r="P136" s="29"/>
      <c r="Q136" s="29"/>
      <c r="R136" s="29"/>
      <c r="S136" s="29"/>
      <c r="T136" s="29"/>
      <c r="U136" s="29"/>
      <c r="V136" s="29"/>
      <c r="W136" s="29"/>
      <c r="X136" s="28"/>
      <c r="Y136" s="29"/>
    </row>
    <row r="137" spans="1:25" ht="24">
      <c r="A137" s="28"/>
      <c r="B137" s="29"/>
      <c r="C137" s="29"/>
      <c r="D137" s="29"/>
      <c r="E137" s="29"/>
      <c r="F137" s="29"/>
      <c r="G137" s="29"/>
      <c r="H137" s="29"/>
      <c r="I137" s="29"/>
      <c r="N137" s="30"/>
      <c r="O137" s="30"/>
      <c r="P137" s="29"/>
      <c r="Q137" s="29"/>
      <c r="R137" s="29"/>
      <c r="S137" s="29"/>
      <c r="T137" s="29"/>
      <c r="U137" s="29"/>
      <c r="V137" s="29"/>
      <c r="W137" s="29"/>
      <c r="X137" s="28"/>
      <c r="Y137" s="29"/>
    </row>
    <row r="138" spans="1:25" ht="24">
      <c r="A138" s="28"/>
      <c r="B138" s="29"/>
      <c r="C138" s="29"/>
      <c r="D138" s="29"/>
      <c r="E138" s="29"/>
      <c r="F138" s="29"/>
      <c r="G138" s="29"/>
      <c r="H138" s="29"/>
      <c r="I138" s="29"/>
      <c r="N138" s="30"/>
      <c r="O138" s="30"/>
      <c r="P138" s="29"/>
      <c r="Q138" s="29"/>
      <c r="R138" s="29"/>
      <c r="S138" s="29"/>
      <c r="T138" s="29"/>
      <c r="U138" s="29"/>
      <c r="V138" s="29"/>
      <c r="W138" s="29"/>
      <c r="X138" s="28"/>
      <c r="Y138" s="29"/>
    </row>
    <row r="139" spans="1:25" ht="24">
      <c r="A139" s="28"/>
      <c r="B139" s="29"/>
      <c r="C139" s="29"/>
      <c r="D139" s="29"/>
      <c r="E139" s="29"/>
      <c r="F139" s="29"/>
      <c r="G139" s="29"/>
      <c r="H139" s="29"/>
      <c r="I139" s="29"/>
      <c r="N139" s="30"/>
      <c r="O139" s="30"/>
      <c r="P139" s="29"/>
      <c r="Q139" s="29"/>
      <c r="R139" s="29"/>
      <c r="S139" s="29"/>
      <c r="T139" s="29"/>
      <c r="U139" s="29"/>
      <c r="V139" s="29"/>
      <c r="W139" s="29"/>
      <c r="X139" s="28"/>
      <c r="Y139" s="29"/>
    </row>
    <row r="140" spans="1:25" ht="24">
      <c r="A140" s="28"/>
      <c r="B140" s="29"/>
      <c r="C140" s="29"/>
      <c r="D140" s="29"/>
      <c r="E140" s="29"/>
      <c r="F140" s="29"/>
      <c r="G140" s="29"/>
      <c r="H140" s="29"/>
      <c r="I140" s="29"/>
      <c r="N140" s="30"/>
      <c r="O140" s="30"/>
      <c r="P140" s="29"/>
      <c r="Q140" s="29"/>
      <c r="R140" s="29"/>
      <c r="S140" s="29"/>
      <c r="T140" s="29"/>
      <c r="U140" s="29"/>
      <c r="V140" s="29"/>
      <c r="W140" s="29"/>
      <c r="X140" s="28"/>
      <c r="Y140" s="29"/>
    </row>
    <row r="141" spans="1:25" ht="24">
      <c r="A141" s="28"/>
      <c r="B141" s="29"/>
      <c r="C141" s="29"/>
      <c r="D141" s="29"/>
      <c r="E141" s="29"/>
      <c r="F141" s="29"/>
      <c r="G141" s="29"/>
      <c r="H141" s="29"/>
      <c r="I141" s="29"/>
      <c r="N141" s="30"/>
      <c r="O141" s="30"/>
      <c r="P141" s="29"/>
      <c r="Q141" s="29"/>
      <c r="R141" s="29"/>
      <c r="S141" s="29"/>
      <c r="T141" s="29"/>
      <c r="U141" s="29"/>
      <c r="V141" s="29"/>
      <c r="W141" s="29"/>
      <c r="X141" s="28"/>
      <c r="Y141" s="29"/>
    </row>
    <row r="142" spans="1:25" ht="24">
      <c r="A142" s="28"/>
      <c r="B142" s="29"/>
      <c r="C142" s="29"/>
      <c r="D142" s="29"/>
      <c r="E142" s="29"/>
      <c r="F142" s="29"/>
      <c r="G142" s="29"/>
      <c r="H142" s="29"/>
      <c r="I142" s="29"/>
      <c r="N142" s="30"/>
      <c r="O142" s="30"/>
      <c r="P142" s="29"/>
      <c r="Q142" s="29"/>
      <c r="R142" s="29"/>
      <c r="S142" s="29"/>
      <c r="T142" s="29"/>
      <c r="U142" s="29"/>
      <c r="V142" s="29"/>
      <c r="W142" s="29"/>
      <c r="X142" s="28"/>
      <c r="Y142" s="29"/>
    </row>
    <row r="143" spans="1:25" ht="24">
      <c r="A143" s="28"/>
      <c r="B143" s="29"/>
      <c r="C143" s="29"/>
      <c r="D143" s="29"/>
      <c r="E143" s="29"/>
      <c r="F143" s="29"/>
      <c r="G143" s="29"/>
      <c r="H143" s="29"/>
      <c r="I143" s="29"/>
      <c r="N143" s="30"/>
      <c r="O143" s="30"/>
      <c r="P143" s="29"/>
      <c r="Q143" s="29"/>
      <c r="R143" s="29"/>
      <c r="S143" s="29"/>
      <c r="T143" s="29"/>
      <c r="U143" s="29"/>
      <c r="V143" s="29"/>
      <c r="W143" s="29"/>
      <c r="X143" s="28"/>
      <c r="Y143" s="29"/>
    </row>
    <row r="144" spans="1:25" ht="24">
      <c r="A144" s="28"/>
      <c r="B144" s="29"/>
      <c r="C144" s="29"/>
      <c r="D144" s="29"/>
      <c r="E144" s="29"/>
      <c r="F144" s="29"/>
      <c r="G144" s="29"/>
      <c r="H144" s="29"/>
      <c r="I144" s="29"/>
      <c r="N144" s="30"/>
      <c r="O144" s="30"/>
      <c r="P144" s="29"/>
      <c r="Q144" s="29"/>
      <c r="R144" s="29"/>
      <c r="S144" s="29"/>
      <c r="T144" s="29"/>
      <c r="U144" s="29"/>
      <c r="V144" s="29"/>
      <c r="W144" s="29"/>
      <c r="X144" s="28"/>
      <c r="Y144" s="29"/>
    </row>
    <row r="145" spans="1:25" ht="24">
      <c r="A145" s="28"/>
      <c r="B145" s="29"/>
      <c r="C145" s="29"/>
      <c r="D145" s="29"/>
      <c r="E145" s="29"/>
      <c r="F145" s="29"/>
      <c r="G145" s="29"/>
      <c r="H145" s="29"/>
      <c r="I145" s="29"/>
      <c r="N145" s="30"/>
      <c r="O145" s="30"/>
      <c r="P145" s="29"/>
      <c r="Q145" s="29"/>
      <c r="R145" s="29"/>
      <c r="S145" s="29"/>
      <c r="T145" s="29"/>
      <c r="U145" s="29"/>
      <c r="V145" s="29"/>
      <c r="W145" s="29"/>
      <c r="X145" s="28"/>
      <c r="Y145" s="29"/>
    </row>
    <row r="146" spans="1:25" ht="24">
      <c r="A146" s="28"/>
      <c r="B146" s="29"/>
      <c r="C146" s="29"/>
      <c r="D146" s="29"/>
      <c r="E146" s="29"/>
      <c r="F146" s="29"/>
      <c r="G146" s="29"/>
      <c r="H146" s="29"/>
      <c r="I146" s="29"/>
      <c r="N146" s="30"/>
      <c r="O146" s="30"/>
      <c r="P146" s="29"/>
      <c r="Q146" s="29"/>
      <c r="R146" s="29"/>
      <c r="S146" s="29"/>
      <c r="T146" s="29"/>
      <c r="U146" s="29"/>
      <c r="V146" s="29"/>
      <c r="W146" s="29"/>
      <c r="X146" s="28"/>
      <c r="Y146" s="29"/>
    </row>
    <row r="147" spans="1:25" ht="24">
      <c r="A147" s="28"/>
      <c r="B147" s="29"/>
      <c r="C147" s="29"/>
      <c r="D147" s="29"/>
      <c r="E147" s="29"/>
      <c r="F147" s="29"/>
      <c r="G147" s="29"/>
      <c r="H147" s="29"/>
      <c r="I147" s="29"/>
      <c r="N147" s="30"/>
      <c r="O147" s="30"/>
      <c r="P147" s="29"/>
      <c r="Q147" s="29"/>
      <c r="R147" s="29"/>
      <c r="S147" s="29"/>
      <c r="T147" s="29"/>
      <c r="U147" s="29"/>
      <c r="V147" s="29"/>
      <c r="W147" s="29"/>
      <c r="X147" s="28"/>
      <c r="Y147" s="29"/>
    </row>
    <row r="148" spans="1:25" ht="24">
      <c r="A148" s="28"/>
      <c r="B148" s="29"/>
      <c r="C148" s="29"/>
      <c r="D148" s="29"/>
      <c r="E148" s="29"/>
      <c r="F148" s="29"/>
      <c r="G148" s="29"/>
      <c r="H148" s="29"/>
      <c r="I148" s="29"/>
      <c r="N148" s="30"/>
      <c r="O148" s="30"/>
      <c r="P148" s="29"/>
      <c r="Q148" s="29"/>
      <c r="R148" s="29"/>
      <c r="S148" s="29"/>
      <c r="T148" s="29"/>
      <c r="U148" s="29"/>
      <c r="V148" s="29"/>
      <c r="W148" s="29"/>
      <c r="X148" s="28"/>
      <c r="Y148" s="29"/>
    </row>
    <row r="149" spans="1:25" ht="24">
      <c r="A149" s="28"/>
      <c r="B149" s="29"/>
      <c r="C149" s="29"/>
      <c r="D149" s="29"/>
      <c r="E149" s="29"/>
      <c r="F149" s="29"/>
      <c r="G149" s="29"/>
      <c r="H149" s="29"/>
      <c r="I149" s="29"/>
      <c r="N149" s="30"/>
      <c r="O149" s="30"/>
      <c r="P149" s="29"/>
      <c r="Q149" s="29"/>
      <c r="R149" s="29"/>
      <c r="S149" s="29"/>
      <c r="T149" s="29"/>
      <c r="U149" s="29"/>
      <c r="V149" s="29"/>
      <c r="W149" s="29"/>
      <c r="X149" s="28"/>
      <c r="Y149" s="29"/>
    </row>
    <row r="150" spans="1:25" ht="24">
      <c r="A150" s="28"/>
      <c r="B150" s="29"/>
      <c r="C150" s="29"/>
      <c r="D150" s="29"/>
      <c r="E150" s="29"/>
      <c r="F150" s="29"/>
      <c r="G150" s="29"/>
      <c r="H150" s="29"/>
      <c r="I150" s="29"/>
      <c r="N150" s="30"/>
      <c r="O150" s="30"/>
      <c r="P150" s="29"/>
      <c r="Q150" s="29"/>
      <c r="R150" s="29"/>
      <c r="S150" s="29"/>
      <c r="T150" s="29"/>
      <c r="U150" s="29"/>
      <c r="V150" s="29"/>
      <c r="W150" s="29"/>
      <c r="X150" s="28"/>
      <c r="Y150" s="29"/>
    </row>
    <row r="151" spans="1:25" ht="24">
      <c r="A151" s="28"/>
      <c r="B151" s="29"/>
      <c r="C151" s="29"/>
      <c r="D151" s="29"/>
      <c r="E151" s="29"/>
      <c r="F151" s="29"/>
      <c r="G151" s="29"/>
      <c r="H151" s="29"/>
      <c r="I151" s="29"/>
      <c r="N151" s="30"/>
      <c r="O151" s="30"/>
      <c r="P151" s="29"/>
      <c r="Q151" s="29"/>
      <c r="R151" s="29"/>
      <c r="S151" s="29"/>
      <c r="T151" s="29"/>
      <c r="U151" s="29"/>
      <c r="V151" s="29"/>
      <c r="W151" s="29"/>
      <c r="X151" s="28"/>
      <c r="Y151" s="29"/>
    </row>
    <row r="152" spans="1:25" ht="24">
      <c r="A152" s="28"/>
      <c r="B152" s="29"/>
      <c r="C152" s="29"/>
      <c r="D152" s="29"/>
      <c r="E152" s="29"/>
      <c r="F152" s="29"/>
      <c r="G152" s="29"/>
      <c r="H152" s="29"/>
      <c r="I152" s="29"/>
      <c r="N152" s="30"/>
      <c r="O152" s="30"/>
      <c r="P152" s="29"/>
      <c r="Q152" s="29"/>
      <c r="R152" s="29"/>
      <c r="S152" s="29"/>
      <c r="T152" s="29"/>
      <c r="U152" s="29"/>
      <c r="V152" s="29"/>
      <c r="W152" s="29"/>
      <c r="X152" s="28"/>
      <c r="Y152" s="29"/>
    </row>
    <row r="153" spans="1:25" ht="24">
      <c r="A153" s="28"/>
      <c r="B153" s="29"/>
      <c r="C153" s="29"/>
      <c r="D153" s="29"/>
      <c r="E153" s="29"/>
      <c r="F153" s="29"/>
      <c r="G153" s="29"/>
      <c r="H153" s="29"/>
      <c r="I153" s="29"/>
      <c r="N153" s="30"/>
      <c r="O153" s="30"/>
      <c r="P153" s="29"/>
      <c r="Q153" s="29"/>
      <c r="R153" s="29"/>
      <c r="S153" s="29"/>
      <c r="T153" s="29"/>
      <c r="U153" s="29"/>
      <c r="V153" s="29"/>
      <c r="W153" s="29"/>
      <c r="X153" s="28"/>
      <c r="Y153" s="29"/>
    </row>
    <row r="154" spans="1:25" ht="24">
      <c r="A154" s="28"/>
      <c r="B154" s="29"/>
      <c r="C154" s="29"/>
      <c r="D154" s="29"/>
      <c r="E154" s="29"/>
      <c r="F154" s="29"/>
      <c r="G154" s="29"/>
      <c r="H154" s="29"/>
      <c r="I154" s="29"/>
      <c r="N154" s="30"/>
      <c r="O154" s="30"/>
      <c r="P154" s="29"/>
      <c r="Q154" s="29"/>
      <c r="R154" s="29"/>
      <c r="S154" s="29"/>
      <c r="T154" s="29"/>
      <c r="U154" s="29"/>
      <c r="V154" s="29"/>
      <c r="W154" s="29"/>
      <c r="X154" s="28"/>
      <c r="Y154" s="29"/>
    </row>
    <row r="155" spans="1:25" ht="24">
      <c r="A155" s="28"/>
      <c r="B155" s="29"/>
      <c r="C155" s="29"/>
      <c r="D155" s="29"/>
      <c r="E155" s="29"/>
      <c r="F155" s="29"/>
      <c r="G155" s="29"/>
      <c r="H155" s="29"/>
      <c r="I155" s="29"/>
      <c r="N155" s="30"/>
      <c r="O155" s="30"/>
      <c r="P155" s="29"/>
      <c r="Q155" s="29"/>
      <c r="R155" s="29"/>
      <c r="S155" s="29"/>
      <c r="T155" s="29"/>
      <c r="U155" s="29"/>
      <c r="V155" s="29"/>
      <c r="W155" s="29"/>
      <c r="X155" s="28"/>
      <c r="Y155" s="29"/>
    </row>
    <row r="156" spans="1:25" ht="24">
      <c r="A156" s="28"/>
      <c r="B156" s="29"/>
      <c r="C156" s="29"/>
      <c r="D156" s="29"/>
      <c r="E156" s="29"/>
      <c r="F156" s="29"/>
      <c r="G156" s="29"/>
      <c r="H156" s="29"/>
      <c r="I156" s="29"/>
      <c r="N156" s="30"/>
      <c r="O156" s="30"/>
      <c r="P156" s="29"/>
      <c r="Q156" s="29"/>
      <c r="R156" s="29"/>
      <c r="S156" s="29"/>
      <c r="T156" s="29"/>
      <c r="U156" s="29"/>
      <c r="V156" s="29"/>
      <c r="W156" s="29"/>
      <c r="X156" s="28"/>
      <c r="Y156" s="29"/>
    </row>
    <row r="157" spans="1:25" ht="24">
      <c r="A157" s="28"/>
      <c r="B157" s="29"/>
      <c r="C157" s="29"/>
      <c r="D157" s="29"/>
      <c r="E157" s="29"/>
      <c r="F157" s="29"/>
      <c r="G157" s="29"/>
      <c r="H157" s="29"/>
      <c r="I157" s="29"/>
      <c r="N157" s="30"/>
      <c r="O157" s="30"/>
      <c r="P157" s="29"/>
      <c r="Q157" s="29"/>
      <c r="R157" s="29"/>
      <c r="S157" s="29"/>
      <c r="T157" s="29"/>
      <c r="U157" s="29"/>
      <c r="V157" s="29"/>
      <c r="W157" s="29"/>
      <c r="X157" s="28"/>
      <c r="Y157" s="29"/>
    </row>
    <row r="158" spans="1:25" ht="24">
      <c r="A158" s="28"/>
      <c r="B158" s="29"/>
      <c r="C158" s="29"/>
      <c r="D158" s="29"/>
      <c r="E158" s="29"/>
      <c r="F158" s="29"/>
      <c r="G158" s="29"/>
      <c r="H158" s="29"/>
      <c r="I158" s="29"/>
      <c r="N158" s="30"/>
      <c r="O158" s="30"/>
      <c r="P158" s="29"/>
      <c r="Q158" s="29"/>
      <c r="R158" s="29"/>
      <c r="S158" s="29"/>
      <c r="T158" s="29"/>
      <c r="U158" s="29"/>
      <c r="V158" s="29"/>
      <c r="W158" s="29"/>
      <c r="X158" s="28"/>
      <c r="Y158" s="29"/>
    </row>
    <row r="159" spans="1:25" ht="24">
      <c r="A159" s="28"/>
      <c r="B159" s="29"/>
      <c r="C159" s="29"/>
      <c r="D159" s="29"/>
      <c r="E159" s="29"/>
      <c r="F159" s="29"/>
      <c r="G159" s="29"/>
      <c r="H159" s="29"/>
      <c r="I159" s="29"/>
      <c r="N159" s="30"/>
      <c r="O159" s="30"/>
      <c r="P159" s="29"/>
      <c r="Q159" s="29"/>
      <c r="R159" s="29"/>
      <c r="S159" s="29"/>
      <c r="T159" s="29"/>
      <c r="U159" s="29"/>
      <c r="V159" s="29"/>
      <c r="W159" s="29"/>
      <c r="X159" s="28"/>
      <c r="Y159" s="29"/>
    </row>
    <row r="160" spans="1:25" ht="24">
      <c r="A160" s="28"/>
      <c r="B160" s="29"/>
      <c r="C160" s="29"/>
      <c r="D160" s="29"/>
      <c r="E160" s="29"/>
      <c r="F160" s="29"/>
      <c r="G160" s="29"/>
      <c r="H160" s="29"/>
      <c r="I160" s="29"/>
      <c r="N160" s="30"/>
      <c r="O160" s="30"/>
      <c r="P160" s="29"/>
      <c r="Q160" s="29"/>
      <c r="R160" s="29"/>
      <c r="S160" s="29"/>
      <c r="T160" s="29"/>
      <c r="U160" s="29"/>
      <c r="V160" s="29"/>
      <c r="W160" s="29"/>
      <c r="X160" s="28"/>
      <c r="Y160" s="29"/>
    </row>
    <row r="161" spans="1:25" ht="24">
      <c r="A161" s="28"/>
      <c r="B161" s="29"/>
      <c r="C161" s="29"/>
      <c r="D161" s="29"/>
      <c r="E161" s="29"/>
      <c r="F161" s="29"/>
      <c r="G161" s="29"/>
      <c r="H161" s="29"/>
      <c r="I161" s="29"/>
      <c r="N161" s="30"/>
      <c r="O161" s="30"/>
      <c r="P161" s="29"/>
      <c r="Q161" s="29"/>
      <c r="R161" s="29"/>
      <c r="S161" s="29"/>
      <c r="T161" s="29"/>
      <c r="U161" s="29"/>
      <c r="V161" s="29"/>
      <c r="W161" s="29"/>
      <c r="X161" s="28"/>
      <c r="Y161" s="29"/>
    </row>
    <row r="162" spans="1:25" ht="24">
      <c r="A162" s="28"/>
      <c r="B162" s="29"/>
      <c r="C162" s="29"/>
      <c r="D162" s="29"/>
      <c r="E162" s="29"/>
      <c r="F162" s="29"/>
      <c r="G162" s="29"/>
      <c r="H162" s="29"/>
      <c r="I162" s="29"/>
      <c r="N162" s="30"/>
      <c r="O162" s="30"/>
      <c r="P162" s="29"/>
      <c r="Q162" s="29"/>
      <c r="R162" s="29"/>
      <c r="S162" s="29"/>
      <c r="T162" s="29"/>
      <c r="U162" s="29"/>
      <c r="V162" s="29"/>
      <c r="W162" s="29"/>
      <c r="X162" s="28"/>
      <c r="Y162" s="29"/>
    </row>
    <row r="163" spans="1:25" ht="24">
      <c r="A163" s="28"/>
      <c r="B163" s="29"/>
      <c r="C163" s="29"/>
      <c r="D163" s="29"/>
      <c r="E163" s="29"/>
      <c r="F163" s="29"/>
      <c r="G163" s="29"/>
      <c r="H163" s="29"/>
      <c r="I163" s="29"/>
      <c r="N163" s="30"/>
      <c r="O163" s="30"/>
      <c r="P163" s="29"/>
      <c r="Q163" s="29"/>
      <c r="R163" s="29"/>
      <c r="S163" s="29"/>
      <c r="T163" s="29"/>
      <c r="U163" s="29"/>
      <c r="V163" s="29"/>
      <c r="W163" s="29"/>
      <c r="X163" s="28"/>
      <c r="Y163" s="29"/>
    </row>
    <row r="164" spans="1:25" ht="24">
      <c r="A164" s="28"/>
      <c r="B164" s="29"/>
      <c r="C164" s="29"/>
      <c r="D164" s="29"/>
      <c r="E164" s="29"/>
      <c r="F164" s="29"/>
      <c r="G164" s="29"/>
      <c r="H164" s="29"/>
      <c r="I164" s="29"/>
      <c r="N164" s="30"/>
      <c r="O164" s="30"/>
      <c r="P164" s="29"/>
      <c r="Q164" s="29"/>
      <c r="R164" s="29"/>
      <c r="S164" s="29"/>
      <c r="T164" s="29"/>
      <c r="U164" s="29"/>
      <c r="V164" s="29"/>
      <c r="W164" s="29"/>
      <c r="X164" s="28"/>
      <c r="Y164" s="29"/>
    </row>
    <row r="165" spans="1:25" ht="24">
      <c r="A165" s="28"/>
      <c r="B165" s="29"/>
      <c r="C165" s="29"/>
      <c r="D165" s="29"/>
      <c r="E165" s="29"/>
      <c r="F165" s="29"/>
      <c r="G165" s="29"/>
      <c r="H165" s="29"/>
      <c r="I165" s="29"/>
      <c r="N165" s="30"/>
      <c r="O165" s="30"/>
      <c r="P165" s="29"/>
      <c r="Q165" s="29"/>
      <c r="R165" s="29"/>
      <c r="S165" s="29"/>
      <c r="T165" s="29"/>
      <c r="U165" s="29"/>
      <c r="V165" s="29"/>
      <c r="W165" s="29"/>
      <c r="X165" s="28"/>
      <c r="Y165" s="29"/>
    </row>
    <row r="166" spans="1:25" ht="24">
      <c r="A166" s="28"/>
      <c r="B166" s="29"/>
      <c r="C166" s="29"/>
      <c r="D166" s="29"/>
      <c r="E166" s="29"/>
      <c r="F166" s="29"/>
      <c r="G166" s="29"/>
      <c r="H166" s="29"/>
      <c r="I166" s="29"/>
      <c r="N166" s="30"/>
      <c r="O166" s="30"/>
      <c r="P166" s="29"/>
      <c r="Q166" s="29"/>
      <c r="R166" s="29"/>
      <c r="S166" s="29"/>
      <c r="T166" s="29"/>
      <c r="U166" s="29"/>
      <c r="V166" s="29"/>
      <c r="W166" s="29"/>
      <c r="X166" s="28"/>
      <c r="Y166" s="29"/>
    </row>
    <row r="167" spans="1:25" ht="24">
      <c r="A167" s="28"/>
      <c r="B167" s="29"/>
      <c r="C167" s="29"/>
      <c r="D167" s="29"/>
      <c r="E167" s="29"/>
      <c r="F167" s="29"/>
      <c r="G167" s="29"/>
      <c r="H167" s="29"/>
      <c r="I167" s="29"/>
      <c r="N167" s="30"/>
      <c r="O167" s="30"/>
      <c r="P167" s="29"/>
      <c r="Q167" s="29"/>
      <c r="R167" s="29"/>
      <c r="S167" s="29"/>
      <c r="T167" s="29"/>
      <c r="U167" s="29"/>
      <c r="V167" s="29"/>
      <c r="W167" s="29"/>
      <c r="X167" s="28"/>
      <c r="Y167" s="29"/>
    </row>
    <row r="168" spans="1:25" ht="24">
      <c r="A168" s="28"/>
      <c r="B168" s="29"/>
      <c r="C168" s="29"/>
      <c r="D168" s="29"/>
      <c r="E168" s="29"/>
      <c r="F168" s="29"/>
      <c r="G168" s="29"/>
      <c r="H168" s="29"/>
      <c r="I168" s="29"/>
      <c r="N168" s="30"/>
      <c r="O168" s="30"/>
      <c r="P168" s="29"/>
      <c r="Q168" s="29"/>
      <c r="R168" s="29"/>
      <c r="S168" s="29"/>
      <c r="T168" s="29"/>
      <c r="U168" s="29"/>
      <c r="V168" s="29"/>
      <c r="W168" s="29"/>
      <c r="X168" s="28"/>
      <c r="Y168" s="29"/>
    </row>
    <row r="169" spans="1:25" ht="24">
      <c r="A169" s="28"/>
      <c r="B169" s="29"/>
      <c r="C169" s="29"/>
      <c r="D169" s="29"/>
      <c r="E169" s="29"/>
      <c r="F169" s="29"/>
      <c r="G169" s="29"/>
      <c r="H169" s="29"/>
      <c r="I169" s="29"/>
      <c r="N169" s="30"/>
      <c r="O169" s="30"/>
      <c r="P169" s="29"/>
      <c r="Q169" s="29"/>
      <c r="R169" s="29"/>
      <c r="S169" s="29"/>
      <c r="T169" s="29"/>
      <c r="U169" s="29"/>
      <c r="V169" s="29"/>
      <c r="W169" s="29"/>
      <c r="X169" s="28"/>
      <c r="Y169" s="29"/>
    </row>
    <row r="170" spans="1:25" ht="24">
      <c r="A170" s="28"/>
      <c r="B170" s="29"/>
      <c r="C170" s="29"/>
      <c r="D170" s="29"/>
      <c r="E170" s="29"/>
      <c r="F170" s="29"/>
      <c r="G170" s="29"/>
      <c r="H170" s="29"/>
      <c r="I170" s="29"/>
      <c r="N170" s="30"/>
      <c r="O170" s="30"/>
      <c r="P170" s="29"/>
      <c r="Q170" s="29"/>
      <c r="R170" s="29"/>
      <c r="S170" s="29"/>
      <c r="T170" s="29"/>
      <c r="U170" s="29"/>
      <c r="V170" s="29"/>
      <c r="W170" s="29"/>
      <c r="X170" s="28"/>
      <c r="Y170" s="29"/>
    </row>
    <row r="171" spans="1:25" ht="24">
      <c r="A171" s="28"/>
      <c r="B171" s="29"/>
      <c r="C171" s="29"/>
      <c r="D171" s="29"/>
      <c r="E171" s="29"/>
      <c r="F171" s="29"/>
      <c r="G171" s="29"/>
      <c r="H171" s="29"/>
      <c r="I171" s="29"/>
      <c r="N171" s="30"/>
      <c r="O171" s="30"/>
      <c r="P171" s="29"/>
      <c r="Q171" s="29"/>
      <c r="R171" s="29"/>
      <c r="S171" s="29"/>
      <c r="T171" s="29"/>
      <c r="U171" s="29"/>
      <c r="V171" s="29"/>
      <c r="W171" s="29"/>
      <c r="X171" s="28"/>
      <c r="Y171" s="29"/>
    </row>
    <row r="172" spans="1:25" ht="24">
      <c r="A172" s="28"/>
      <c r="B172" s="29"/>
      <c r="C172" s="29"/>
      <c r="D172" s="29"/>
      <c r="E172" s="29"/>
      <c r="F172" s="29"/>
      <c r="G172" s="29"/>
      <c r="H172" s="29"/>
      <c r="I172" s="29"/>
      <c r="N172" s="30"/>
      <c r="O172" s="30"/>
      <c r="P172" s="29"/>
      <c r="Q172" s="29"/>
      <c r="R172" s="29"/>
      <c r="S172" s="29"/>
      <c r="T172" s="29"/>
      <c r="U172" s="29"/>
      <c r="V172" s="29"/>
      <c r="W172" s="29"/>
      <c r="X172" s="28"/>
      <c r="Y172" s="29"/>
    </row>
    <row r="173" spans="1:25" ht="24">
      <c r="A173" s="28"/>
      <c r="B173" s="29"/>
      <c r="C173" s="29"/>
      <c r="D173" s="29"/>
      <c r="E173" s="29"/>
      <c r="F173" s="29"/>
      <c r="G173" s="29"/>
      <c r="H173" s="29"/>
      <c r="I173" s="29"/>
      <c r="N173" s="30"/>
      <c r="O173" s="30"/>
      <c r="P173" s="29"/>
      <c r="Q173" s="29"/>
      <c r="R173" s="29"/>
      <c r="S173" s="29"/>
      <c r="T173" s="29"/>
      <c r="U173" s="29"/>
      <c r="V173" s="29"/>
      <c r="W173" s="29"/>
      <c r="X173" s="28"/>
      <c r="Y173" s="29"/>
    </row>
    <row r="174" spans="1:25" ht="24">
      <c r="A174" s="28"/>
      <c r="B174" s="29"/>
      <c r="C174" s="29"/>
      <c r="D174" s="29"/>
      <c r="E174" s="29"/>
      <c r="F174" s="29"/>
      <c r="G174" s="29"/>
      <c r="H174" s="29"/>
      <c r="I174" s="29"/>
      <c r="N174" s="30"/>
      <c r="O174" s="30"/>
      <c r="P174" s="29"/>
      <c r="Q174" s="29"/>
      <c r="R174" s="29"/>
      <c r="S174" s="29"/>
      <c r="T174" s="29"/>
      <c r="U174" s="29"/>
      <c r="V174" s="29"/>
      <c r="W174" s="29"/>
      <c r="X174" s="28"/>
      <c r="Y174" s="29"/>
    </row>
    <row r="175" spans="1:25" ht="24">
      <c r="A175" s="28"/>
      <c r="B175" s="29"/>
      <c r="C175" s="29"/>
      <c r="D175" s="29"/>
      <c r="E175" s="29"/>
      <c r="F175" s="29"/>
      <c r="G175" s="29"/>
      <c r="H175" s="29"/>
      <c r="I175" s="29"/>
      <c r="N175" s="30"/>
      <c r="O175" s="30"/>
      <c r="P175" s="29"/>
      <c r="Q175" s="29"/>
      <c r="R175" s="29"/>
      <c r="S175" s="29"/>
      <c r="T175" s="29"/>
      <c r="U175" s="29"/>
      <c r="V175" s="29"/>
      <c r="W175" s="29"/>
      <c r="X175" s="28"/>
      <c r="Y175" s="29"/>
    </row>
    <row r="176" spans="1:25" ht="24">
      <c r="A176" s="28"/>
      <c r="B176" s="29"/>
      <c r="C176" s="29"/>
      <c r="D176" s="29"/>
      <c r="E176" s="29"/>
      <c r="F176" s="29"/>
      <c r="G176" s="29"/>
      <c r="H176" s="29"/>
      <c r="I176" s="29"/>
      <c r="N176" s="30"/>
      <c r="O176" s="30"/>
      <c r="P176" s="29"/>
      <c r="Q176" s="29"/>
      <c r="R176" s="29"/>
      <c r="S176" s="29"/>
      <c r="T176" s="29"/>
      <c r="U176" s="29"/>
      <c r="V176" s="29"/>
      <c r="W176" s="29"/>
      <c r="X176" s="28"/>
      <c r="Y176" s="29"/>
    </row>
    <row r="177" spans="1:25" ht="24">
      <c r="A177" s="28"/>
      <c r="B177" s="29"/>
      <c r="C177" s="29"/>
      <c r="D177" s="29"/>
      <c r="E177" s="29"/>
      <c r="F177" s="29"/>
      <c r="G177" s="29"/>
      <c r="H177" s="29"/>
      <c r="I177" s="29"/>
      <c r="N177" s="30"/>
      <c r="O177" s="30"/>
      <c r="P177" s="29"/>
      <c r="Q177" s="29"/>
      <c r="R177" s="29"/>
      <c r="S177" s="29"/>
      <c r="T177" s="29"/>
      <c r="U177" s="29"/>
      <c r="V177" s="29"/>
      <c r="W177" s="29"/>
      <c r="X177" s="28"/>
      <c r="Y177" s="29"/>
    </row>
    <row r="178" spans="1:25" ht="24">
      <c r="A178" s="28"/>
      <c r="B178" s="29"/>
      <c r="C178" s="29"/>
      <c r="D178" s="29"/>
      <c r="E178" s="29"/>
      <c r="F178" s="29"/>
      <c r="G178" s="29"/>
      <c r="H178" s="29"/>
      <c r="I178" s="29"/>
      <c r="N178" s="30"/>
      <c r="O178" s="30"/>
      <c r="P178" s="29"/>
      <c r="Q178" s="29"/>
      <c r="R178" s="29"/>
      <c r="S178" s="29"/>
      <c r="T178" s="29"/>
      <c r="U178" s="29"/>
      <c r="V178" s="29"/>
      <c r="W178" s="29"/>
      <c r="X178" s="28"/>
      <c r="Y178" s="29"/>
    </row>
    <row r="179" spans="1:25" ht="24">
      <c r="A179" s="28"/>
      <c r="B179" s="29"/>
      <c r="C179" s="29"/>
      <c r="D179" s="29"/>
      <c r="E179" s="29"/>
      <c r="F179" s="29"/>
      <c r="G179" s="29"/>
      <c r="H179" s="29"/>
      <c r="I179" s="29"/>
      <c r="N179" s="30"/>
      <c r="O179" s="30"/>
      <c r="P179" s="29"/>
      <c r="Q179" s="29"/>
      <c r="R179" s="29"/>
      <c r="S179" s="29"/>
      <c r="T179" s="29"/>
      <c r="U179" s="29"/>
      <c r="V179" s="29"/>
      <c r="W179" s="29"/>
      <c r="X179" s="28"/>
      <c r="Y179" s="29"/>
    </row>
    <row r="180" spans="1:25" ht="24">
      <c r="A180" s="28"/>
      <c r="B180" s="29"/>
      <c r="C180" s="29"/>
      <c r="D180" s="29"/>
      <c r="E180" s="29"/>
      <c r="F180" s="29"/>
      <c r="G180" s="29"/>
      <c r="H180" s="29"/>
      <c r="I180" s="29"/>
      <c r="N180" s="30"/>
      <c r="O180" s="30"/>
      <c r="P180" s="29"/>
      <c r="Q180" s="29"/>
      <c r="R180" s="29"/>
      <c r="S180" s="29"/>
      <c r="T180" s="29"/>
      <c r="U180" s="29"/>
      <c r="V180" s="29"/>
      <c r="W180" s="29"/>
      <c r="X180" s="28"/>
      <c r="Y180" s="29"/>
    </row>
    <row r="181" spans="1:25" ht="24">
      <c r="A181" s="28"/>
      <c r="B181" s="29"/>
      <c r="C181" s="29"/>
      <c r="D181" s="29"/>
      <c r="E181" s="29"/>
      <c r="F181" s="29"/>
      <c r="G181" s="29"/>
      <c r="H181" s="29"/>
      <c r="I181" s="29"/>
      <c r="N181" s="30"/>
      <c r="O181" s="30"/>
      <c r="P181" s="29"/>
      <c r="Q181" s="29"/>
      <c r="R181" s="29"/>
      <c r="S181" s="29"/>
      <c r="T181" s="29"/>
      <c r="U181" s="29"/>
      <c r="V181" s="29"/>
      <c r="W181" s="29"/>
      <c r="X181" s="28"/>
      <c r="Y181" s="29"/>
    </row>
    <row r="182" spans="1:25" ht="24">
      <c r="A182" s="28"/>
      <c r="B182" s="29"/>
      <c r="C182" s="29"/>
      <c r="D182" s="29"/>
      <c r="E182" s="29"/>
      <c r="F182" s="29"/>
      <c r="G182" s="29"/>
      <c r="H182" s="29"/>
      <c r="I182" s="29"/>
      <c r="N182" s="30"/>
      <c r="O182" s="30"/>
      <c r="P182" s="29"/>
      <c r="Q182" s="29"/>
      <c r="R182" s="29"/>
      <c r="S182" s="29"/>
      <c r="T182" s="29"/>
      <c r="U182" s="29"/>
      <c r="V182" s="29"/>
      <c r="W182" s="29"/>
      <c r="X182" s="28"/>
      <c r="Y182" s="29"/>
    </row>
    <row r="183" spans="1:25" ht="24">
      <c r="A183" s="28"/>
      <c r="B183" s="29"/>
      <c r="C183" s="29"/>
      <c r="D183" s="29"/>
      <c r="E183" s="29"/>
      <c r="F183" s="29"/>
      <c r="G183" s="29"/>
      <c r="H183" s="29"/>
      <c r="I183" s="29"/>
      <c r="N183" s="30"/>
      <c r="O183" s="30"/>
      <c r="P183" s="29"/>
      <c r="Q183" s="29"/>
      <c r="R183" s="29"/>
      <c r="S183" s="29"/>
      <c r="T183" s="29"/>
      <c r="U183" s="29"/>
      <c r="V183" s="29"/>
      <c r="W183" s="29"/>
      <c r="X183" s="28"/>
      <c r="Y183" s="29"/>
    </row>
    <row r="184" spans="1:25" ht="24">
      <c r="A184" s="28"/>
      <c r="B184" s="29"/>
      <c r="C184" s="29"/>
      <c r="D184" s="29"/>
      <c r="E184" s="29"/>
      <c r="F184" s="29"/>
      <c r="G184" s="29"/>
      <c r="H184" s="29"/>
      <c r="I184" s="29"/>
      <c r="N184" s="30"/>
      <c r="O184" s="30"/>
      <c r="P184" s="29"/>
      <c r="Q184" s="29"/>
      <c r="R184" s="29"/>
      <c r="S184" s="29"/>
      <c r="T184" s="29"/>
      <c r="U184" s="29"/>
      <c r="V184" s="29"/>
      <c r="W184" s="29"/>
      <c r="X184" s="28"/>
      <c r="Y184" s="29"/>
    </row>
    <row r="185" spans="1:25" ht="24">
      <c r="A185" s="28"/>
      <c r="B185" s="29"/>
      <c r="C185" s="29"/>
      <c r="D185" s="29"/>
      <c r="E185" s="29"/>
      <c r="F185" s="29"/>
      <c r="G185" s="29"/>
      <c r="H185" s="29"/>
      <c r="I185" s="29"/>
      <c r="N185" s="30"/>
      <c r="O185" s="30"/>
      <c r="P185" s="29"/>
      <c r="Q185" s="29"/>
      <c r="R185" s="29"/>
      <c r="S185" s="29"/>
      <c r="T185" s="29"/>
      <c r="U185" s="29"/>
      <c r="V185" s="29"/>
      <c r="W185" s="29"/>
      <c r="X185" s="28"/>
      <c r="Y185" s="29"/>
    </row>
    <row r="186" spans="1:25" ht="24">
      <c r="A186" s="28"/>
      <c r="B186" s="29"/>
      <c r="C186" s="29"/>
      <c r="D186" s="29"/>
      <c r="E186" s="29"/>
      <c r="F186" s="29"/>
      <c r="G186" s="29"/>
      <c r="H186" s="29"/>
      <c r="I186" s="29"/>
      <c r="N186" s="30"/>
      <c r="O186" s="30"/>
      <c r="P186" s="29"/>
      <c r="Q186" s="29"/>
      <c r="R186" s="29"/>
      <c r="S186" s="29"/>
      <c r="T186" s="29"/>
      <c r="U186" s="29"/>
      <c r="V186" s="29"/>
      <c r="W186" s="29"/>
      <c r="X186" s="28"/>
      <c r="Y186" s="29"/>
    </row>
    <row r="187" spans="1:25" ht="24">
      <c r="A187" s="28"/>
      <c r="B187" s="29"/>
      <c r="C187" s="29"/>
      <c r="D187" s="29"/>
      <c r="E187" s="29"/>
      <c r="F187" s="29"/>
      <c r="G187" s="29"/>
      <c r="H187" s="29"/>
      <c r="I187" s="29"/>
      <c r="N187" s="30"/>
      <c r="O187" s="30"/>
      <c r="P187" s="29"/>
      <c r="Q187" s="29"/>
      <c r="R187" s="29"/>
      <c r="S187" s="29"/>
      <c r="T187" s="29"/>
      <c r="U187" s="29"/>
      <c r="V187" s="29"/>
      <c r="W187" s="29"/>
      <c r="X187" s="28"/>
      <c r="Y187" s="29"/>
    </row>
    <row r="188" spans="1:25" ht="24">
      <c r="A188" s="28"/>
      <c r="B188" s="29"/>
      <c r="C188" s="29"/>
      <c r="D188" s="29"/>
      <c r="E188" s="29"/>
      <c r="F188" s="29"/>
      <c r="G188" s="29"/>
      <c r="H188" s="29"/>
      <c r="I188" s="29"/>
      <c r="N188" s="30"/>
      <c r="O188" s="30"/>
      <c r="P188" s="29"/>
      <c r="Q188" s="29"/>
      <c r="R188" s="29"/>
      <c r="S188" s="29"/>
      <c r="T188" s="29"/>
      <c r="U188" s="29"/>
      <c r="V188" s="29"/>
      <c r="W188" s="29"/>
      <c r="X188" s="28"/>
      <c r="Y188" s="29"/>
    </row>
    <row r="189" spans="1:25" ht="24">
      <c r="A189" s="28"/>
      <c r="B189" s="29"/>
      <c r="C189" s="29"/>
      <c r="D189" s="29"/>
      <c r="E189" s="29"/>
      <c r="F189" s="29"/>
      <c r="G189" s="29"/>
      <c r="H189" s="29"/>
      <c r="I189" s="29"/>
      <c r="N189" s="30"/>
      <c r="O189" s="30"/>
      <c r="P189" s="29"/>
      <c r="Q189" s="29"/>
      <c r="R189" s="29"/>
      <c r="S189" s="29"/>
      <c r="T189" s="29"/>
      <c r="U189" s="29"/>
      <c r="V189" s="29"/>
      <c r="W189" s="29"/>
      <c r="X189" s="28"/>
      <c r="Y189" s="29"/>
    </row>
    <row r="190" spans="1:25" ht="24">
      <c r="A190" s="28"/>
      <c r="B190" s="29"/>
      <c r="C190" s="29"/>
      <c r="D190" s="29"/>
      <c r="E190" s="29"/>
      <c r="F190" s="29"/>
      <c r="G190" s="29"/>
      <c r="H190" s="29"/>
      <c r="I190" s="29"/>
      <c r="N190" s="30"/>
      <c r="O190" s="30"/>
      <c r="P190" s="29"/>
      <c r="Q190" s="29"/>
      <c r="R190" s="29"/>
      <c r="S190" s="29"/>
      <c r="T190" s="29"/>
      <c r="U190" s="29"/>
      <c r="V190" s="29"/>
      <c r="W190" s="29"/>
      <c r="X190" s="28"/>
      <c r="Y190" s="29"/>
    </row>
    <row r="191" spans="1:25" ht="24">
      <c r="A191" s="28"/>
      <c r="B191" s="29"/>
      <c r="C191" s="29"/>
      <c r="D191" s="29"/>
      <c r="E191" s="29"/>
      <c r="F191" s="29"/>
      <c r="G191" s="29"/>
      <c r="H191" s="29"/>
      <c r="I191" s="29"/>
      <c r="N191" s="30"/>
      <c r="O191" s="30"/>
      <c r="P191" s="29"/>
      <c r="Q191" s="29"/>
      <c r="R191" s="29"/>
      <c r="S191" s="29"/>
      <c r="T191" s="29"/>
      <c r="U191" s="29"/>
      <c r="V191" s="29"/>
      <c r="W191" s="29"/>
      <c r="X191" s="28"/>
      <c r="Y191" s="29"/>
    </row>
    <row r="192" spans="1:25" ht="24">
      <c r="A192" s="28"/>
      <c r="B192" s="29"/>
      <c r="C192" s="29"/>
      <c r="D192" s="29"/>
      <c r="E192" s="29"/>
      <c r="F192" s="29"/>
      <c r="G192" s="29"/>
      <c r="H192" s="29"/>
      <c r="I192" s="29"/>
      <c r="N192" s="30"/>
      <c r="O192" s="30"/>
      <c r="P192" s="29"/>
      <c r="Q192" s="29"/>
      <c r="R192" s="29"/>
      <c r="S192" s="29"/>
      <c r="T192" s="29"/>
      <c r="U192" s="29"/>
      <c r="V192" s="29"/>
      <c r="W192" s="29"/>
      <c r="X192" s="28"/>
      <c r="Y192" s="29"/>
    </row>
    <row r="193" spans="1:25" ht="24">
      <c r="A193" s="28"/>
      <c r="B193" s="29"/>
      <c r="C193" s="29"/>
      <c r="D193" s="29"/>
      <c r="E193" s="29"/>
      <c r="F193" s="29"/>
      <c r="G193" s="29"/>
      <c r="H193" s="29"/>
      <c r="I193" s="29"/>
      <c r="N193" s="30"/>
      <c r="O193" s="30"/>
      <c r="P193" s="29"/>
      <c r="Q193" s="29"/>
      <c r="R193" s="29"/>
      <c r="S193" s="29"/>
      <c r="T193" s="29"/>
      <c r="U193" s="29"/>
      <c r="V193" s="29"/>
      <c r="W193" s="29"/>
      <c r="X193" s="28"/>
      <c r="Y193" s="29"/>
    </row>
    <row r="194" spans="1:25" ht="24">
      <c r="A194" s="28"/>
      <c r="B194" s="29"/>
      <c r="C194" s="29"/>
      <c r="D194" s="29"/>
      <c r="E194" s="29"/>
      <c r="F194" s="29"/>
      <c r="G194" s="29"/>
      <c r="H194" s="29"/>
      <c r="I194" s="29"/>
      <c r="N194" s="30"/>
      <c r="O194" s="30"/>
      <c r="P194" s="29"/>
      <c r="Q194" s="29"/>
      <c r="R194" s="29"/>
      <c r="S194" s="29"/>
      <c r="T194" s="29"/>
      <c r="U194" s="29"/>
      <c r="V194" s="29"/>
      <c r="W194" s="29"/>
      <c r="X194" s="28"/>
      <c r="Y194" s="29"/>
    </row>
    <row r="195" spans="1:25" ht="24">
      <c r="A195" s="28"/>
      <c r="B195" s="29"/>
      <c r="C195" s="29"/>
      <c r="D195" s="29"/>
      <c r="E195" s="29"/>
      <c r="F195" s="29"/>
      <c r="G195" s="29"/>
      <c r="H195" s="29"/>
      <c r="I195" s="29"/>
      <c r="N195" s="30"/>
      <c r="O195" s="30"/>
      <c r="P195" s="29"/>
      <c r="Q195" s="29"/>
      <c r="R195" s="29"/>
      <c r="S195" s="29"/>
      <c r="T195" s="29"/>
      <c r="U195" s="29"/>
      <c r="V195" s="29"/>
      <c r="W195" s="29"/>
      <c r="X195" s="28"/>
      <c r="Y195" s="29"/>
    </row>
    <row r="196" spans="1:25" ht="24">
      <c r="A196" s="28"/>
      <c r="B196" s="29"/>
      <c r="C196" s="29"/>
      <c r="D196" s="29"/>
      <c r="E196" s="29"/>
      <c r="F196" s="29"/>
      <c r="G196" s="29"/>
      <c r="H196" s="29"/>
      <c r="I196" s="29"/>
      <c r="N196" s="30"/>
      <c r="O196" s="30"/>
      <c r="P196" s="29"/>
      <c r="Q196" s="29"/>
      <c r="R196" s="29"/>
      <c r="S196" s="29"/>
      <c r="T196" s="29"/>
      <c r="U196" s="29"/>
      <c r="V196" s="29"/>
      <c r="W196" s="29"/>
      <c r="X196" s="28"/>
      <c r="Y196" s="29"/>
    </row>
    <row r="197" spans="1:25" ht="24">
      <c r="A197" s="28"/>
      <c r="B197" s="29"/>
      <c r="C197" s="29"/>
      <c r="D197" s="29"/>
      <c r="E197" s="29"/>
      <c r="F197" s="29"/>
      <c r="G197" s="29"/>
      <c r="H197" s="29"/>
      <c r="I197" s="29"/>
      <c r="N197" s="30"/>
      <c r="O197" s="30"/>
      <c r="P197" s="29"/>
      <c r="Q197" s="29"/>
      <c r="R197" s="29"/>
      <c r="S197" s="29"/>
      <c r="T197" s="29"/>
      <c r="U197" s="29"/>
      <c r="V197" s="29"/>
      <c r="W197" s="29"/>
      <c r="X197" s="28"/>
      <c r="Y197" s="29"/>
    </row>
    <row r="198" spans="1:25" ht="24">
      <c r="A198" s="28"/>
      <c r="B198" s="29"/>
      <c r="C198" s="29"/>
      <c r="D198" s="29"/>
      <c r="E198" s="29"/>
      <c r="F198" s="29"/>
      <c r="G198" s="29"/>
      <c r="H198" s="29"/>
      <c r="I198" s="29"/>
      <c r="N198" s="30"/>
      <c r="O198" s="30"/>
      <c r="P198" s="29"/>
      <c r="Q198" s="29"/>
      <c r="R198" s="29"/>
      <c r="S198" s="29"/>
      <c r="T198" s="29"/>
      <c r="U198" s="29"/>
      <c r="V198" s="29"/>
      <c r="W198" s="29"/>
      <c r="X198" s="28"/>
      <c r="Y198" s="29"/>
    </row>
    <row r="199" spans="1:25" ht="24">
      <c r="A199" s="28"/>
      <c r="B199" s="29"/>
      <c r="C199" s="29"/>
      <c r="D199" s="29"/>
      <c r="E199" s="29"/>
      <c r="F199" s="29"/>
      <c r="G199" s="29"/>
      <c r="H199" s="29"/>
      <c r="I199" s="29"/>
      <c r="N199" s="30"/>
      <c r="O199" s="30"/>
      <c r="P199" s="29"/>
      <c r="Q199" s="29"/>
      <c r="R199" s="29"/>
      <c r="S199" s="29"/>
      <c r="T199" s="29"/>
      <c r="U199" s="29"/>
      <c r="V199" s="29"/>
      <c r="W199" s="29"/>
      <c r="X199" s="28"/>
      <c r="Y199" s="29"/>
    </row>
    <row r="200" spans="1:25" ht="24">
      <c r="A200" s="28"/>
      <c r="B200" s="29"/>
      <c r="C200" s="29"/>
      <c r="D200" s="29"/>
      <c r="E200" s="29"/>
      <c r="F200" s="29"/>
      <c r="G200" s="29"/>
      <c r="H200" s="29"/>
      <c r="I200" s="29"/>
      <c r="N200" s="30"/>
      <c r="O200" s="30"/>
      <c r="P200" s="29"/>
      <c r="Q200" s="29"/>
      <c r="R200" s="29"/>
      <c r="S200" s="29"/>
      <c r="T200" s="29"/>
      <c r="U200" s="29"/>
      <c r="V200" s="29"/>
      <c r="W200" s="29"/>
      <c r="X200" s="28"/>
      <c r="Y200" s="29"/>
    </row>
    <row r="201" spans="1:25" ht="24">
      <c r="A201" s="28"/>
      <c r="B201" s="29"/>
      <c r="C201" s="29"/>
      <c r="D201" s="29"/>
      <c r="E201" s="29"/>
      <c r="F201" s="29"/>
      <c r="G201" s="29"/>
      <c r="H201" s="29"/>
      <c r="I201" s="29"/>
      <c r="N201" s="30"/>
      <c r="O201" s="30"/>
      <c r="P201" s="29"/>
      <c r="Q201" s="29"/>
      <c r="R201" s="29"/>
      <c r="S201" s="29"/>
      <c r="T201" s="29"/>
      <c r="U201" s="29"/>
      <c r="V201" s="29"/>
      <c r="W201" s="29"/>
      <c r="X201" s="28"/>
      <c r="Y201" s="29"/>
    </row>
    <row r="202" spans="1:25" ht="24">
      <c r="A202" s="28"/>
      <c r="B202" s="29"/>
      <c r="C202" s="29"/>
      <c r="D202" s="29"/>
      <c r="E202" s="29"/>
      <c r="F202" s="29"/>
      <c r="G202" s="29"/>
      <c r="H202" s="29"/>
      <c r="I202" s="29"/>
      <c r="N202" s="30"/>
      <c r="O202" s="30"/>
      <c r="P202" s="29"/>
      <c r="Q202" s="29"/>
      <c r="R202" s="29"/>
      <c r="S202" s="29"/>
      <c r="T202" s="29"/>
      <c r="U202" s="29"/>
      <c r="V202" s="29"/>
      <c r="W202" s="29"/>
      <c r="X202" s="28"/>
      <c r="Y202" s="29"/>
    </row>
    <row r="203" spans="1:25" ht="24">
      <c r="A203" s="28"/>
      <c r="B203" s="29"/>
      <c r="C203" s="29"/>
      <c r="D203" s="29"/>
      <c r="E203" s="29"/>
      <c r="F203" s="29"/>
      <c r="G203" s="29"/>
      <c r="H203" s="29"/>
      <c r="I203" s="29"/>
      <c r="N203" s="30"/>
      <c r="O203" s="30"/>
      <c r="P203" s="29"/>
      <c r="Q203" s="29"/>
      <c r="R203" s="29"/>
      <c r="S203" s="29"/>
      <c r="T203" s="29"/>
      <c r="U203" s="29"/>
      <c r="V203" s="29"/>
      <c r="W203" s="29"/>
      <c r="X203" s="28"/>
      <c r="Y203" s="29"/>
    </row>
    <row r="204" spans="1:25" ht="24">
      <c r="A204" s="28"/>
      <c r="B204" s="29"/>
      <c r="C204" s="29"/>
      <c r="D204" s="29"/>
      <c r="E204" s="29"/>
      <c r="F204" s="29"/>
      <c r="G204" s="29"/>
      <c r="H204" s="29"/>
      <c r="I204" s="29"/>
      <c r="N204" s="30"/>
      <c r="O204" s="30"/>
      <c r="P204" s="29"/>
      <c r="Q204" s="29"/>
      <c r="R204" s="29"/>
      <c r="S204" s="29"/>
      <c r="T204" s="29"/>
      <c r="U204" s="29"/>
      <c r="V204" s="29"/>
      <c r="W204" s="29"/>
      <c r="X204" s="28"/>
      <c r="Y204" s="29"/>
    </row>
    <row r="205" spans="1:25" ht="24">
      <c r="A205" s="28"/>
      <c r="B205" s="29"/>
      <c r="C205" s="29"/>
      <c r="D205" s="29"/>
      <c r="E205" s="29"/>
      <c r="F205" s="29"/>
      <c r="G205" s="29"/>
      <c r="H205" s="29"/>
      <c r="I205" s="29"/>
      <c r="N205" s="30"/>
      <c r="O205" s="30"/>
      <c r="P205" s="29"/>
      <c r="Q205" s="29"/>
      <c r="R205" s="29"/>
      <c r="S205" s="29"/>
      <c r="T205" s="29"/>
      <c r="U205" s="29"/>
      <c r="V205" s="29"/>
      <c r="W205" s="29"/>
      <c r="X205" s="28"/>
      <c r="Y205" s="29"/>
    </row>
    <row r="206" spans="1:25" ht="24">
      <c r="A206" s="28"/>
      <c r="B206" s="29"/>
      <c r="C206" s="29"/>
      <c r="D206" s="29"/>
      <c r="E206" s="29"/>
      <c r="F206" s="29"/>
      <c r="G206" s="29"/>
      <c r="H206" s="29"/>
      <c r="I206" s="29"/>
      <c r="N206" s="30"/>
      <c r="O206" s="30"/>
      <c r="P206" s="29"/>
      <c r="Q206" s="29"/>
      <c r="R206" s="29"/>
      <c r="S206" s="29"/>
      <c r="T206" s="29"/>
      <c r="U206" s="29"/>
      <c r="V206" s="29"/>
      <c r="W206" s="29"/>
      <c r="X206" s="28"/>
      <c r="Y206" s="29"/>
    </row>
    <row r="207" spans="1:25" ht="24">
      <c r="A207" s="28"/>
      <c r="B207" s="29"/>
      <c r="C207" s="29"/>
      <c r="D207" s="29"/>
      <c r="E207" s="29"/>
      <c r="F207" s="29"/>
      <c r="G207" s="29"/>
      <c r="H207" s="29"/>
      <c r="I207" s="29"/>
      <c r="N207" s="30"/>
      <c r="O207" s="30"/>
      <c r="P207" s="29"/>
      <c r="Q207" s="29"/>
      <c r="R207" s="29"/>
      <c r="S207" s="29"/>
      <c r="T207" s="29"/>
      <c r="U207" s="29"/>
      <c r="V207" s="29"/>
      <c r="W207" s="29"/>
      <c r="X207" s="28"/>
      <c r="Y207" s="29"/>
    </row>
    <row r="208" spans="1:25" ht="24">
      <c r="A208" s="28"/>
      <c r="B208" s="29"/>
      <c r="C208" s="29"/>
      <c r="D208" s="29"/>
      <c r="E208" s="29"/>
      <c r="F208" s="29"/>
      <c r="G208" s="29"/>
      <c r="H208" s="29"/>
      <c r="I208" s="29"/>
      <c r="N208" s="30"/>
      <c r="O208" s="30"/>
      <c r="P208" s="29"/>
      <c r="Q208" s="29"/>
      <c r="R208" s="29"/>
      <c r="S208" s="29"/>
      <c r="T208" s="29"/>
      <c r="U208" s="29"/>
      <c r="V208" s="29"/>
      <c r="W208" s="29"/>
      <c r="X208" s="28"/>
      <c r="Y208" s="29"/>
    </row>
    <row r="209" spans="1:25" ht="24">
      <c r="A209" s="28"/>
      <c r="B209" s="29"/>
      <c r="C209" s="29"/>
      <c r="D209" s="29"/>
      <c r="E209" s="29"/>
      <c r="F209" s="29"/>
      <c r="G209" s="29"/>
      <c r="H209" s="29"/>
      <c r="I209" s="29"/>
      <c r="N209" s="30"/>
      <c r="O209" s="30"/>
      <c r="P209" s="29"/>
      <c r="Q209" s="29"/>
      <c r="R209" s="29"/>
      <c r="S209" s="29"/>
      <c r="T209" s="29"/>
      <c r="U209" s="29"/>
      <c r="V209" s="29"/>
      <c r="W209" s="29"/>
      <c r="X209" s="28"/>
      <c r="Y209" s="29"/>
    </row>
    <row r="210" spans="1:25" ht="24">
      <c r="A210" s="28"/>
      <c r="B210" s="29"/>
      <c r="C210" s="29"/>
      <c r="D210" s="29"/>
      <c r="E210" s="29"/>
      <c r="F210" s="29"/>
      <c r="G210" s="29"/>
      <c r="H210" s="29"/>
      <c r="I210" s="29"/>
      <c r="N210" s="30"/>
      <c r="O210" s="30"/>
      <c r="P210" s="29"/>
      <c r="Q210" s="29"/>
      <c r="R210" s="29"/>
      <c r="S210" s="29"/>
      <c r="T210" s="29"/>
      <c r="U210" s="29"/>
      <c r="V210" s="29"/>
      <c r="W210" s="29"/>
      <c r="X210" s="28"/>
      <c r="Y210" s="29"/>
    </row>
    <row r="211" spans="1:25" ht="24">
      <c r="A211" s="28"/>
      <c r="B211" s="29"/>
      <c r="C211" s="29"/>
      <c r="D211" s="29"/>
      <c r="E211" s="29"/>
      <c r="F211" s="29"/>
      <c r="G211" s="29"/>
      <c r="H211" s="29"/>
      <c r="I211" s="29"/>
      <c r="N211" s="30"/>
      <c r="O211" s="30"/>
      <c r="P211" s="29"/>
      <c r="Q211" s="29"/>
      <c r="R211" s="29"/>
      <c r="S211" s="29"/>
      <c r="T211" s="29"/>
      <c r="U211" s="29"/>
      <c r="V211" s="29"/>
      <c r="W211" s="29"/>
      <c r="X211" s="28"/>
      <c r="Y211" s="29"/>
    </row>
    <row r="212" spans="1:25" ht="24">
      <c r="A212" s="28"/>
      <c r="B212" s="29"/>
      <c r="C212" s="29"/>
      <c r="D212" s="29"/>
      <c r="E212" s="29"/>
      <c r="F212" s="29"/>
      <c r="G212" s="29"/>
      <c r="H212" s="29"/>
      <c r="I212" s="29"/>
      <c r="N212" s="30"/>
      <c r="O212" s="30"/>
      <c r="P212" s="29"/>
      <c r="Q212" s="29"/>
      <c r="R212" s="29"/>
      <c r="S212" s="29"/>
      <c r="T212" s="29"/>
      <c r="U212" s="29"/>
      <c r="V212" s="29"/>
      <c r="W212" s="29"/>
      <c r="X212" s="28"/>
      <c r="Y212" s="29"/>
    </row>
    <row r="213" spans="1:25" ht="24">
      <c r="A213" s="28"/>
      <c r="B213" s="29"/>
      <c r="C213" s="29"/>
      <c r="D213" s="29"/>
      <c r="E213" s="29"/>
      <c r="F213" s="29"/>
      <c r="G213" s="29"/>
      <c r="H213" s="29"/>
      <c r="I213" s="29"/>
      <c r="N213" s="30"/>
      <c r="O213" s="30"/>
      <c r="P213" s="29"/>
      <c r="Q213" s="29"/>
      <c r="R213" s="29"/>
      <c r="S213" s="29"/>
      <c r="T213" s="29"/>
      <c r="U213" s="29"/>
      <c r="V213" s="29"/>
      <c r="W213" s="29"/>
      <c r="X213" s="28"/>
      <c r="Y213" s="29"/>
    </row>
    <row r="214" spans="1:25" ht="24">
      <c r="A214" s="28"/>
      <c r="B214" s="29"/>
      <c r="C214" s="29"/>
      <c r="D214" s="29"/>
      <c r="E214" s="29"/>
      <c r="F214" s="29"/>
      <c r="G214" s="29"/>
      <c r="H214" s="29"/>
      <c r="I214" s="29"/>
      <c r="N214" s="30"/>
      <c r="O214" s="30"/>
      <c r="P214" s="29"/>
      <c r="Q214" s="29"/>
      <c r="R214" s="29"/>
      <c r="S214" s="29"/>
      <c r="T214" s="29"/>
      <c r="U214" s="29"/>
      <c r="V214" s="29"/>
      <c r="W214" s="29"/>
      <c r="X214" s="28"/>
      <c r="Y214" s="29"/>
    </row>
    <row r="215" spans="1:25" ht="24">
      <c r="A215" s="28"/>
      <c r="B215" s="29"/>
      <c r="C215" s="29"/>
      <c r="D215" s="29"/>
      <c r="E215" s="29"/>
      <c r="F215" s="29"/>
      <c r="G215" s="29"/>
      <c r="H215" s="29"/>
      <c r="I215" s="29"/>
      <c r="N215" s="30"/>
      <c r="O215" s="30"/>
      <c r="P215" s="29"/>
      <c r="Q215" s="29"/>
      <c r="R215" s="29"/>
      <c r="S215" s="29"/>
      <c r="T215" s="29"/>
      <c r="U215" s="29"/>
      <c r="V215" s="29"/>
      <c r="W215" s="29"/>
      <c r="X215" s="28"/>
      <c r="Y215" s="29"/>
    </row>
    <row r="216" spans="1:25" ht="24">
      <c r="A216" s="28"/>
      <c r="B216" s="29"/>
      <c r="C216" s="29"/>
      <c r="D216" s="29"/>
      <c r="E216" s="29"/>
      <c r="F216" s="29"/>
      <c r="G216" s="29"/>
      <c r="H216" s="29"/>
      <c r="I216" s="29"/>
      <c r="N216" s="30"/>
      <c r="O216" s="30"/>
      <c r="P216" s="29"/>
      <c r="Q216" s="29"/>
      <c r="R216" s="29"/>
      <c r="S216" s="29"/>
      <c r="T216" s="29"/>
      <c r="U216" s="29"/>
      <c r="V216" s="29"/>
      <c r="W216" s="29"/>
      <c r="X216" s="28"/>
      <c r="Y216" s="29"/>
    </row>
    <row r="217" spans="1:25" ht="24">
      <c r="A217" s="28"/>
      <c r="B217" s="29"/>
      <c r="C217" s="29"/>
      <c r="D217" s="29"/>
      <c r="E217" s="29"/>
      <c r="F217" s="29"/>
      <c r="G217" s="29"/>
      <c r="H217" s="29"/>
      <c r="I217" s="29"/>
      <c r="N217" s="30"/>
      <c r="O217" s="30"/>
      <c r="P217" s="29"/>
      <c r="Q217" s="29"/>
      <c r="R217" s="29"/>
      <c r="S217" s="29"/>
      <c r="T217" s="29"/>
      <c r="U217" s="29"/>
      <c r="V217" s="29"/>
      <c r="W217" s="29"/>
      <c r="X217" s="28"/>
      <c r="Y217" s="29"/>
    </row>
    <row r="218" spans="1:25" ht="24">
      <c r="A218" s="28"/>
      <c r="B218" s="29"/>
      <c r="C218" s="29"/>
      <c r="D218" s="29"/>
      <c r="E218" s="29"/>
      <c r="F218" s="29"/>
      <c r="G218" s="29"/>
      <c r="H218" s="29"/>
      <c r="I218" s="29"/>
      <c r="N218" s="30"/>
      <c r="O218" s="30"/>
      <c r="P218" s="29"/>
      <c r="Q218" s="29"/>
      <c r="R218" s="29"/>
      <c r="S218" s="29"/>
      <c r="T218" s="29"/>
      <c r="U218" s="29"/>
      <c r="V218" s="29"/>
      <c r="W218" s="29"/>
      <c r="X218" s="28"/>
      <c r="Y218" s="29"/>
    </row>
    <row r="219" spans="1:25" ht="24">
      <c r="A219" s="28"/>
      <c r="B219" s="29"/>
      <c r="C219" s="29"/>
      <c r="D219" s="29"/>
      <c r="E219" s="29"/>
      <c r="F219" s="29"/>
      <c r="G219" s="29"/>
      <c r="H219" s="29"/>
      <c r="I219" s="29"/>
      <c r="N219" s="30"/>
      <c r="O219" s="30"/>
      <c r="P219" s="29"/>
      <c r="Q219" s="29"/>
      <c r="R219" s="29"/>
      <c r="S219" s="29"/>
      <c r="T219" s="29"/>
      <c r="U219" s="29"/>
      <c r="V219" s="29"/>
      <c r="W219" s="29"/>
      <c r="X219" s="28"/>
      <c r="Y219" s="29"/>
    </row>
    <row r="220" spans="1:25" ht="24">
      <c r="A220" s="28"/>
      <c r="B220" s="29"/>
      <c r="C220" s="29"/>
      <c r="D220" s="29"/>
      <c r="E220" s="29"/>
      <c r="F220" s="29"/>
      <c r="G220" s="29"/>
      <c r="H220" s="29"/>
      <c r="I220" s="29"/>
      <c r="N220" s="30"/>
      <c r="O220" s="30"/>
      <c r="P220" s="29"/>
      <c r="Q220" s="29"/>
      <c r="R220" s="29"/>
      <c r="S220" s="29"/>
      <c r="T220" s="29"/>
      <c r="U220" s="29"/>
      <c r="V220" s="29"/>
      <c r="W220" s="29"/>
      <c r="X220" s="28"/>
      <c r="Y220" s="29"/>
    </row>
    <row r="221" spans="1:25" ht="24">
      <c r="A221" s="28"/>
      <c r="B221" s="29"/>
      <c r="C221" s="29"/>
      <c r="D221" s="29"/>
      <c r="E221" s="29"/>
      <c r="F221" s="29"/>
      <c r="G221" s="29"/>
      <c r="H221" s="29"/>
      <c r="I221" s="29"/>
      <c r="N221" s="30"/>
      <c r="O221" s="30"/>
      <c r="P221" s="29"/>
      <c r="Q221" s="29"/>
      <c r="R221" s="29"/>
      <c r="S221" s="29"/>
      <c r="T221" s="29"/>
      <c r="U221" s="29"/>
      <c r="V221" s="29"/>
      <c r="W221" s="29"/>
      <c r="X221" s="28"/>
      <c r="Y221" s="29"/>
    </row>
    <row r="222" spans="1:25" ht="24">
      <c r="A222" s="28"/>
      <c r="B222" s="29"/>
      <c r="C222" s="29"/>
      <c r="D222" s="29"/>
      <c r="E222" s="29"/>
      <c r="F222" s="29"/>
      <c r="G222" s="29"/>
      <c r="H222" s="29"/>
      <c r="I222" s="29"/>
      <c r="N222" s="30"/>
      <c r="O222" s="30"/>
      <c r="P222" s="29"/>
      <c r="Q222" s="29"/>
      <c r="R222" s="29"/>
      <c r="S222" s="29"/>
      <c r="T222" s="29"/>
      <c r="U222" s="29"/>
      <c r="V222" s="29"/>
      <c r="W222" s="29"/>
      <c r="X222" s="28"/>
      <c r="Y222" s="29"/>
    </row>
    <row r="223" spans="1:25" ht="24">
      <c r="A223" s="28"/>
      <c r="B223" s="29"/>
      <c r="C223" s="29"/>
      <c r="D223" s="29"/>
      <c r="E223" s="29"/>
      <c r="F223" s="29"/>
      <c r="G223" s="29"/>
      <c r="H223" s="29"/>
      <c r="I223" s="29"/>
      <c r="N223" s="30"/>
      <c r="O223" s="30"/>
      <c r="P223" s="29"/>
      <c r="Q223" s="29"/>
      <c r="R223" s="29"/>
      <c r="S223" s="29"/>
      <c r="T223" s="29"/>
      <c r="U223" s="29"/>
      <c r="V223" s="29"/>
      <c r="W223" s="29"/>
      <c r="X223" s="28"/>
      <c r="Y223" s="29"/>
    </row>
    <row r="224" spans="1:25" ht="24">
      <c r="A224" s="28"/>
      <c r="B224" s="29"/>
      <c r="C224" s="29"/>
      <c r="D224" s="29"/>
      <c r="E224" s="29"/>
      <c r="F224" s="29"/>
      <c r="G224" s="29"/>
      <c r="H224" s="29"/>
      <c r="I224" s="29"/>
      <c r="N224" s="30"/>
      <c r="O224" s="30"/>
      <c r="P224" s="29"/>
      <c r="Q224" s="29"/>
      <c r="R224" s="29"/>
      <c r="S224" s="29"/>
      <c r="T224" s="29"/>
      <c r="U224" s="29"/>
      <c r="V224" s="29"/>
      <c r="W224" s="29"/>
      <c r="X224" s="28"/>
      <c r="Y224" s="29"/>
    </row>
    <row r="225" spans="1:25" ht="24">
      <c r="A225" s="28"/>
      <c r="B225" s="29"/>
      <c r="C225" s="29"/>
      <c r="D225" s="29"/>
      <c r="E225" s="29"/>
      <c r="F225" s="29"/>
      <c r="G225" s="29"/>
      <c r="H225" s="29"/>
      <c r="I225" s="29"/>
      <c r="N225" s="30"/>
      <c r="O225" s="30"/>
      <c r="P225" s="29"/>
      <c r="Q225" s="29"/>
      <c r="R225" s="29"/>
      <c r="S225" s="29"/>
      <c r="T225" s="29"/>
      <c r="U225" s="29"/>
      <c r="V225" s="29"/>
      <c r="W225" s="29"/>
      <c r="X225" s="28"/>
      <c r="Y225" s="29"/>
    </row>
    <row r="226" spans="1:25" ht="24">
      <c r="A226" s="28"/>
      <c r="B226" s="29"/>
      <c r="C226" s="29"/>
      <c r="D226" s="29"/>
      <c r="E226" s="29"/>
      <c r="F226" s="29"/>
      <c r="G226" s="29"/>
      <c r="H226" s="29"/>
      <c r="I226" s="29"/>
      <c r="N226" s="30"/>
      <c r="O226" s="30"/>
      <c r="P226" s="29"/>
      <c r="Q226" s="29"/>
      <c r="R226" s="29"/>
      <c r="S226" s="29"/>
      <c r="T226" s="29"/>
      <c r="U226" s="29"/>
      <c r="V226" s="29"/>
      <c r="W226" s="29"/>
      <c r="X226" s="28"/>
      <c r="Y226" s="29"/>
    </row>
    <row r="227" spans="1:25" ht="24">
      <c r="A227" s="28"/>
      <c r="B227" s="29"/>
      <c r="C227" s="29"/>
      <c r="D227" s="29"/>
      <c r="E227" s="29"/>
      <c r="F227" s="29"/>
      <c r="G227" s="29"/>
      <c r="H227" s="29"/>
      <c r="I227" s="29"/>
      <c r="N227" s="30"/>
      <c r="O227" s="30"/>
      <c r="P227" s="29"/>
      <c r="Q227" s="29"/>
      <c r="R227" s="29"/>
      <c r="S227" s="29"/>
      <c r="T227" s="29"/>
      <c r="U227" s="29"/>
      <c r="V227" s="29"/>
      <c r="W227" s="29"/>
      <c r="X227" s="28"/>
      <c r="Y227" s="29"/>
    </row>
    <row r="228" spans="1:25" ht="24">
      <c r="A228" s="28"/>
      <c r="B228" s="29"/>
      <c r="C228" s="29"/>
      <c r="D228" s="29"/>
      <c r="E228" s="29"/>
      <c r="F228" s="29"/>
      <c r="G228" s="29"/>
      <c r="H228" s="29"/>
      <c r="I228" s="29"/>
      <c r="N228" s="30"/>
      <c r="O228" s="30"/>
      <c r="P228" s="29"/>
      <c r="Q228" s="29"/>
      <c r="R228" s="29"/>
      <c r="S228" s="29"/>
      <c r="T228" s="29"/>
      <c r="U228" s="29"/>
      <c r="V228" s="29"/>
      <c r="W228" s="29"/>
      <c r="X228" s="28"/>
      <c r="Y228" s="29"/>
    </row>
    <row r="229" spans="1:25" ht="24">
      <c r="A229" s="28"/>
      <c r="B229" s="29"/>
      <c r="C229" s="29"/>
      <c r="D229" s="29"/>
      <c r="E229" s="29"/>
      <c r="F229" s="29"/>
      <c r="G229" s="29"/>
      <c r="H229" s="29"/>
      <c r="I229" s="29"/>
      <c r="N229" s="30"/>
      <c r="O229" s="30"/>
      <c r="P229" s="29"/>
      <c r="Q229" s="29"/>
      <c r="R229" s="29"/>
      <c r="S229" s="29"/>
      <c r="T229" s="29"/>
      <c r="U229" s="29"/>
      <c r="V229" s="29"/>
      <c r="W229" s="29"/>
      <c r="X229" s="28"/>
      <c r="Y229" s="29"/>
    </row>
    <row r="230" spans="1:25" ht="24">
      <c r="A230" s="28"/>
      <c r="B230" s="29"/>
      <c r="C230" s="29"/>
      <c r="D230" s="29"/>
      <c r="E230" s="29"/>
      <c r="F230" s="29"/>
      <c r="G230" s="29"/>
      <c r="H230" s="29"/>
      <c r="I230" s="29"/>
      <c r="N230" s="30"/>
      <c r="O230" s="30"/>
      <c r="P230" s="29"/>
      <c r="Q230" s="29"/>
      <c r="R230" s="29"/>
      <c r="S230" s="29"/>
      <c r="T230" s="29"/>
      <c r="U230" s="29"/>
      <c r="V230" s="29"/>
      <c r="W230" s="29"/>
      <c r="X230" s="28"/>
      <c r="Y230" s="29"/>
    </row>
    <row r="231" spans="1:25" ht="24">
      <c r="A231" s="28"/>
      <c r="B231" s="29"/>
      <c r="C231" s="29"/>
      <c r="D231" s="29"/>
      <c r="E231" s="29"/>
      <c r="F231" s="29"/>
      <c r="G231" s="29"/>
      <c r="H231" s="29"/>
      <c r="I231" s="29"/>
      <c r="N231" s="30"/>
      <c r="O231" s="30"/>
      <c r="P231" s="29"/>
      <c r="Q231" s="29"/>
      <c r="R231" s="29"/>
      <c r="S231" s="29"/>
      <c r="T231" s="29"/>
      <c r="U231" s="29"/>
      <c r="V231" s="29"/>
      <c r="W231" s="29"/>
      <c r="X231" s="28"/>
      <c r="Y231" s="29"/>
    </row>
    <row r="232" spans="1:25" ht="24">
      <c r="A232" s="28"/>
      <c r="B232" s="29"/>
      <c r="C232" s="29"/>
      <c r="D232" s="29"/>
      <c r="E232" s="29"/>
      <c r="F232" s="29"/>
      <c r="G232" s="29"/>
      <c r="H232" s="29"/>
      <c r="I232" s="29"/>
      <c r="N232" s="30"/>
      <c r="O232" s="30"/>
      <c r="P232" s="29"/>
      <c r="Q232" s="29"/>
      <c r="R232" s="29"/>
      <c r="S232" s="29"/>
      <c r="T232" s="29"/>
      <c r="U232" s="29"/>
      <c r="V232" s="29"/>
      <c r="W232" s="29"/>
      <c r="X232" s="28"/>
      <c r="Y232" s="29"/>
    </row>
    <row r="233" spans="1:25" ht="24">
      <c r="A233" s="28"/>
      <c r="B233" s="29"/>
      <c r="C233" s="29"/>
      <c r="D233" s="29"/>
      <c r="E233" s="29"/>
      <c r="F233" s="29"/>
      <c r="G233" s="29"/>
      <c r="H233" s="29"/>
      <c r="I233" s="29"/>
      <c r="N233" s="30"/>
      <c r="O233" s="30"/>
      <c r="P233" s="29"/>
      <c r="Q233" s="29"/>
      <c r="R233" s="29"/>
      <c r="S233" s="29"/>
      <c r="T233" s="29"/>
      <c r="U233" s="29"/>
      <c r="V233" s="29"/>
      <c r="W233" s="29"/>
      <c r="X233" s="28"/>
      <c r="Y233" s="29"/>
    </row>
    <row r="234" spans="1:25" ht="24">
      <c r="A234" s="28"/>
      <c r="B234" s="29"/>
      <c r="C234" s="29"/>
      <c r="D234" s="29"/>
      <c r="E234" s="29"/>
      <c r="F234" s="29"/>
      <c r="G234" s="29"/>
      <c r="H234" s="29"/>
      <c r="I234" s="29"/>
      <c r="N234" s="30"/>
      <c r="O234" s="30"/>
      <c r="P234" s="29"/>
      <c r="Q234" s="29"/>
      <c r="R234" s="29"/>
      <c r="S234" s="29"/>
      <c r="T234" s="29"/>
      <c r="U234" s="29"/>
      <c r="V234" s="29"/>
      <c r="W234" s="29"/>
      <c r="X234" s="28"/>
      <c r="Y234" s="29"/>
    </row>
    <row r="235" spans="1:25" ht="24">
      <c r="A235" s="28"/>
      <c r="B235" s="29"/>
      <c r="C235" s="29"/>
      <c r="D235" s="29"/>
      <c r="E235" s="29"/>
      <c r="F235" s="29"/>
      <c r="G235" s="29"/>
      <c r="H235" s="29"/>
      <c r="I235" s="29"/>
      <c r="N235" s="30"/>
      <c r="O235" s="30"/>
      <c r="P235" s="29"/>
      <c r="Q235" s="29"/>
      <c r="R235" s="29"/>
      <c r="S235" s="29"/>
      <c r="T235" s="29"/>
      <c r="U235" s="29"/>
      <c r="V235" s="29"/>
      <c r="W235" s="29"/>
      <c r="X235" s="28"/>
      <c r="Y235" s="29"/>
    </row>
    <row r="236" spans="1:25" ht="24">
      <c r="A236" s="28"/>
      <c r="B236" s="29"/>
      <c r="C236" s="29"/>
      <c r="D236" s="29"/>
      <c r="E236" s="29"/>
      <c r="F236" s="29"/>
      <c r="G236" s="29"/>
      <c r="H236" s="29"/>
      <c r="I236" s="29"/>
      <c r="N236" s="30"/>
      <c r="O236" s="30"/>
      <c r="P236" s="29"/>
      <c r="Q236" s="29"/>
      <c r="R236" s="29"/>
      <c r="S236" s="29"/>
      <c r="T236" s="29"/>
      <c r="U236" s="29"/>
      <c r="V236" s="29"/>
      <c r="W236" s="29"/>
      <c r="X236" s="28"/>
      <c r="Y236" s="29"/>
    </row>
    <row r="237" spans="1:25" ht="24">
      <c r="A237" s="28"/>
      <c r="B237" s="29"/>
      <c r="C237" s="29"/>
      <c r="D237" s="29"/>
      <c r="E237" s="29"/>
      <c r="F237" s="29"/>
      <c r="G237" s="29"/>
      <c r="H237" s="29"/>
      <c r="I237" s="29"/>
      <c r="N237" s="30"/>
      <c r="O237" s="30"/>
      <c r="P237" s="29"/>
      <c r="Q237" s="29"/>
      <c r="R237" s="29"/>
      <c r="S237" s="29"/>
      <c r="T237" s="29"/>
      <c r="U237" s="29"/>
      <c r="V237" s="29"/>
      <c r="W237" s="29"/>
      <c r="X237" s="28"/>
      <c r="Y237" s="29"/>
    </row>
    <row r="238" spans="1:25" ht="24">
      <c r="A238" s="28"/>
      <c r="B238" s="29"/>
      <c r="C238" s="29"/>
      <c r="D238" s="29"/>
      <c r="E238" s="29"/>
      <c r="F238" s="29"/>
      <c r="G238" s="29"/>
      <c r="H238" s="29"/>
      <c r="I238" s="29"/>
      <c r="N238" s="30"/>
      <c r="O238" s="30"/>
      <c r="P238" s="29"/>
      <c r="Q238" s="29"/>
      <c r="R238" s="29"/>
      <c r="S238" s="29"/>
      <c r="T238" s="29"/>
      <c r="U238" s="29"/>
      <c r="V238" s="29"/>
      <c r="W238" s="29"/>
      <c r="X238" s="28"/>
      <c r="Y238" s="29"/>
    </row>
    <row r="239" spans="1:25" ht="24">
      <c r="A239" s="28"/>
      <c r="B239" s="29"/>
      <c r="C239" s="29"/>
      <c r="D239" s="29"/>
      <c r="E239" s="29"/>
      <c r="F239" s="29"/>
      <c r="G239" s="29"/>
      <c r="H239" s="29"/>
      <c r="I239" s="29"/>
      <c r="N239" s="30"/>
      <c r="O239" s="30"/>
      <c r="P239" s="29"/>
      <c r="Q239" s="29"/>
      <c r="R239" s="29"/>
      <c r="S239" s="29"/>
      <c r="T239" s="29"/>
      <c r="U239" s="29"/>
      <c r="V239" s="29"/>
      <c r="W239" s="29"/>
      <c r="X239" s="28"/>
      <c r="Y239" s="29"/>
    </row>
    <row r="240" spans="1:25" ht="24">
      <c r="A240" s="28"/>
      <c r="B240" s="29"/>
      <c r="C240" s="29"/>
      <c r="D240" s="29"/>
      <c r="E240" s="29"/>
      <c r="F240" s="29"/>
      <c r="G240" s="29"/>
      <c r="H240" s="29"/>
      <c r="I240" s="29"/>
      <c r="N240" s="30"/>
      <c r="O240" s="30"/>
      <c r="P240" s="29"/>
      <c r="Q240" s="29"/>
      <c r="R240" s="29"/>
      <c r="S240" s="29"/>
      <c r="T240" s="29"/>
      <c r="U240" s="29"/>
      <c r="V240" s="29"/>
      <c r="W240" s="29"/>
      <c r="X240" s="28"/>
      <c r="Y240" s="29"/>
    </row>
    <row r="241" spans="1:25" ht="24">
      <c r="A241" s="28"/>
      <c r="B241" s="29"/>
      <c r="C241" s="29"/>
      <c r="D241" s="29"/>
      <c r="E241" s="29"/>
      <c r="F241" s="29"/>
      <c r="G241" s="29"/>
      <c r="H241" s="29"/>
      <c r="I241" s="29"/>
      <c r="N241" s="30"/>
      <c r="O241" s="30"/>
      <c r="P241" s="29"/>
      <c r="Q241" s="29"/>
      <c r="R241" s="29"/>
      <c r="S241" s="29"/>
      <c r="T241" s="29"/>
      <c r="U241" s="29"/>
      <c r="V241" s="29"/>
      <c r="W241" s="29"/>
      <c r="X241" s="28"/>
      <c r="Y241" s="29"/>
    </row>
    <row r="242" spans="1:25" ht="24">
      <c r="A242" s="28"/>
      <c r="B242" s="29"/>
      <c r="C242" s="29"/>
      <c r="D242" s="29"/>
      <c r="E242" s="29"/>
      <c r="F242" s="29"/>
      <c r="G242" s="29"/>
      <c r="H242" s="29"/>
      <c r="I242" s="29"/>
      <c r="N242" s="30"/>
      <c r="O242" s="30"/>
      <c r="P242" s="29"/>
      <c r="Q242" s="29"/>
      <c r="R242" s="29"/>
      <c r="S242" s="29"/>
      <c r="T242" s="29"/>
      <c r="U242" s="29"/>
      <c r="V242" s="29"/>
      <c r="W242" s="29"/>
      <c r="X242" s="28"/>
      <c r="Y242" s="29"/>
    </row>
    <row r="243" spans="1:25" ht="24">
      <c r="A243" s="28"/>
      <c r="B243" s="29"/>
      <c r="C243" s="29"/>
      <c r="D243" s="29"/>
      <c r="E243" s="29"/>
      <c r="F243" s="29"/>
      <c r="G243" s="29"/>
      <c r="H243" s="29"/>
      <c r="I243" s="29"/>
      <c r="N243" s="30"/>
      <c r="O243" s="30"/>
      <c r="P243" s="29"/>
      <c r="Q243" s="29"/>
      <c r="R243" s="29"/>
      <c r="S243" s="29"/>
      <c r="T243" s="29"/>
      <c r="U243" s="29"/>
      <c r="V243" s="29"/>
      <c r="W243" s="29"/>
      <c r="X243" s="28"/>
      <c r="Y243" s="29"/>
    </row>
    <row r="244" spans="1:25" ht="24">
      <c r="A244" s="28"/>
      <c r="B244" s="29"/>
      <c r="C244" s="29"/>
      <c r="D244" s="29"/>
      <c r="E244" s="29"/>
      <c r="F244" s="29"/>
      <c r="G244" s="29"/>
      <c r="H244" s="29"/>
      <c r="I244" s="29"/>
      <c r="N244" s="30"/>
      <c r="O244" s="30"/>
      <c r="P244" s="29"/>
      <c r="Q244" s="29"/>
      <c r="R244" s="29"/>
      <c r="S244" s="29"/>
      <c r="T244" s="29"/>
      <c r="U244" s="29"/>
      <c r="V244" s="29"/>
      <c r="W244" s="29"/>
      <c r="X244" s="28"/>
      <c r="Y244" s="29"/>
    </row>
    <row r="245" spans="1:25" ht="24">
      <c r="A245" s="28"/>
      <c r="B245" s="29"/>
      <c r="C245" s="29"/>
      <c r="D245" s="29"/>
      <c r="E245" s="29"/>
      <c r="F245" s="29"/>
      <c r="G245" s="29"/>
      <c r="H245" s="29"/>
      <c r="I245" s="29"/>
      <c r="N245" s="30"/>
      <c r="O245" s="30"/>
      <c r="P245" s="29"/>
      <c r="Q245" s="29"/>
      <c r="R245" s="29"/>
      <c r="S245" s="29"/>
      <c r="T245" s="29"/>
      <c r="U245" s="29"/>
      <c r="V245" s="29"/>
      <c r="W245" s="29"/>
      <c r="X245" s="28"/>
      <c r="Y245" s="29"/>
    </row>
    <row r="246" spans="1:25" ht="24">
      <c r="A246" s="28"/>
      <c r="B246" s="29"/>
      <c r="C246" s="29"/>
      <c r="D246" s="29"/>
      <c r="E246" s="29"/>
      <c r="F246" s="29"/>
      <c r="G246" s="29"/>
      <c r="H246" s="29"/>
      <c r="I246" s="29"/>
      <c r="N246" s="30"/>
      <c r="O246" s="30"/>
      <c r="P246" s="29"/>
      <c r="Q246" s="29"/>
      <c r="R246" s="29"/>
      <c r="S246" s="29"/>
      <c r="T246" s="29"/>
      <c r="U246" s="29"/>
      <c r="V246" s="29"/>
      <c r="W246" s="29"/>
      <c r="X246" s="28"/>
      <c r="Y246" s="29"/>
    </row>
    <row r="247" spans="1:25" ht="24">
      <c r="A247" s="28"/>
      <c r="B247" s="29"/>
      <c r="C247" s="29"/>
      <c r="D247" s="29"/>
      <c r="E247" s="29"/>
      <c r="F247" s="29"/>
      <c r="G247" s="29"/>
      <c r="H247" s="29"/>
      <c r="I247" s="29"/>
      <c r="N247" s="30"/>
      <c r="O247" s="30"/>
      <c r="P247" s="29"/>
      <c r="Q247" s="29"/>
      <c r="R247" s="29"/>
      <c r="S247" s="29"/>
      <c r="T247" s="29"/>
      <c r="U247" s="29"/>
      <c r="V247" s="29"/>
      <c r="W247" s="29"/>
      <c r="X247" s="28"/>
      <c r="Y247" s="29"/>
    </row>
    <row r="248" spans="1:25" ht="24">
      <c r="A248" s="28"/>
      <c r="B248" s="29"/>
      <c r="C248" s="29"/>
      <c r="D248" s="29"/>
      <c r="E248" s="29"/>
      <c r="F248" s="29"/>
      <c r="G248" s="29"/>
      <c r="H248" s="29"/>
      <c r="I248" s="29"/>
      <c r="N248" s="30"/>
      <c r="O248" s="30"/>
      <c r="P248" s="29"/>
      <c r="Q248" s="29"/>
      <c r="R248" s="29"/>
      <c r="S248" s="29"/>
      <c r="T248" s="29"/>
      <c r="U248" s="29"/>
      <c r="V248" s="29"/>
      <c r="W248" s="29"/>
      <c r="X248" s="28"/>
      <c r="Y248" s="29"/>
    </row>
    <row r="249" spans="1:25" ht="24">
      <c r="A249" s="28"/>
      <c r="B249" s="29"/>
      <c r="C249" s="29"/>
      <c r="D249" s="29"/>
      <c r="E249" s="29"/>
      <c r="F249" s="29"/>
      <c r="G249" s="29"/>
      <c r="H249" s="29"/>
      <c r="I249" s="29"/>
      <c r="N249" s="30"/>
      <c r="O249" s="30"/>
      <c r="P249" s="29"/>
      <c r="Q249" s="29"/>
      <c r="R249" s="29"/>
      <c r="S249" s="29"/>
      <c r="T249" s="29"/>
      <c r="U249" s="29"/>
      <c r="V249" s="29"/>
      <c r="W249" s="29"/>
      <c r="X249" s="28"/>
      <c r="Y249" s="29"/>
    </row>
    <row r="250" spans="1:25" ht="24">
      <c r="A250" s="28"/>
      <c r="B250" s="29"/>
      <c r="C250" s="29"/>
      <c r="D250" s="29"/>
      <c r="E250" s="29"/>
      <c r="F250" s="29"/>
      <c r="G250" s="29"/>
      <c r="H250" s="29"/>
      <c r="I250" s="29"/>
      <c r="N250" s="30"/>
      <c r="O250" s="30"/>
      <c r="P250" s="29"/>
      <c r="Q250" s="29"/>
      <c r="R250" s="29"/>
      <c r="S250" s="29"/>
      <c r="T250" s="29"/>
      <c r="U250" s="29"/>
      <c r="V250" s="29"/>
      <c r="W250" s="29"/>
      <c r="X250" s="28"/>
      <c r="Y250" s="29"/>
    </row>
    <row r="251" spans="1:25" ht="24">
      <c r="A251" s="28"/>
      <c r="B251" s="29"/>
      <c r="C251" s="29"/>
      <c r="D251" s="29"/>
      <c r="E251" s="29"/>
      <c r="F251" s="29"/>
      <c r="G251" s="29"/>
      <c r="H251" s="29"/>
      <c r="I251" s="29"/>
      <c r="N251" s="30"/>
      <c r="O251" s="30"/>
      <c r="P251" s="29"/>
      <c r="Q251" s="29"/>
      <c r="R251" s="29"/>
      <c r="S251" s="29"/>
      <c r="T251" s="29"/>
      <c r="U251" s="29"/>
      <c r="V251" s="29"/>
      <c r="W251" s="29"/>
      <c r="X251" s="28"/>
      <c r="Y251" s="29"/>
    </row>
    <row r="252" spans="1:25" ht="24">
      <c r="A252" s="28"/>
      <c r="B252" s="29"/>
      <c r="C252" s="29"/>
      <c r="D252" s="29"/>
      <c r="E252" s="29"/>
      <c r="F252" s="29"/>
      <c r="G252" s="29"/>
      <c r="H252" s="29"/>
      <c r="I252" s="29"/>
      <c r="N252" s="30"/>
      <c r="O252" s="30"/>
      <c r="P252" s="29"/>
      <c r="Q252" s="29"/>
      <c r="R252" s="29"/>
      <c r="S252" s="29"/>
      <c r="T252" s="29"/>
      <c r="U252" s="29"/>
      <c r="V252" s="29"/>
      <c r="W252" s="29"/>
      <c r="X252" s="28"/>
      <c r="Y252" s="29"/>
    </row>
    <row r="253" spans="1:25" ht="24">
      <c r="A253" s="28"/>
      <c r="B253" s="29"/>
      <c r="C253" s="29"/>
      <c r="D253" s="29"/>
      <c r="E253" s="29"/>
      <c r="F253" s="29"/>
      <c r="G253" s="29"/>
      <c r="H253" s="29"/>
      <c r="I253" s="29"/>
      <c r="N253" s="30"/>
      <c r="O253" s="30"/>
      <c r="P253" s="29"/>
      <c r="Q253" s="29"/>
      <c r="R253" s="29"/>
      <c r="S253" s="29"/>
      <c r="T253" s="29"/>
      <c r="U253" s="29"/>
      <c r="V253" s="29"/>
      <c r="W253" s="29"/>
      <c r="X253" s="28"/>
      <c r="Y253" s="29"/>
    </row>
    <row r="254" spans="1:25" ht="24">
      <c r="A254" s="28"/>
      <c r="B254" s="29"/>
      <c r="C254" s="29"/>
      <c r="D254" s="29"/>
      <c r="E254" s="29"/>
      <c r="F254" s="29"/>
      <c r="G254" s="29"/>
      <c r="H254" s="29"/>
      <c r="I254" s="29"/>
      <c r="N254" s="30"/>
      <c r="O254" s="30"/>
      <c r="P254" s="29"/>
      <c r="Q254" s="29"/>
      <c r="R254" s="29"/>
      <c r="S254" s="29"/>
      <c r="T254" s="29"/>
      <c r="U254" s="29"/>
      <c r="V254" s="29"/>
      <c r="W254" s="29"/>
      <c r="X254" s="28"/>
      <c r="Y254" s="29"/>
    </row>
    <row r="255" spans="1:25" ht="24">
      <c r="A255" s="28"/>
      <c r="B255" s="29"/>
      <c r="C255" s="29"/>
      <c r="D255" s="29"/>
      <c r="E255" s="29"/>
      <c r="F255" s="29"/>
      <c r="G255" s="29"/>
      <c r="H255" s="29"/>
      <c r="I255" s="29"/>
      <c r="N255" s="30"/>
      <c r="O255" s="30"/>
      <c r="P255" s="29"/>
      <c r="Q255" s="29"/>
      <c r="R255" s="29"/>
      <c r="S255" s="29"/>
      <c r="T255" s="29"/>
      <c r="U255" s="29"/>
      <c r="V255" s="29"/>
      <c r="W255" s="29"/>
      <c r="X255" s="28"/>
      <c r="Y255" s="29"/>
    </row>
    <row r="256" spans="1:25" ht="24">
      <c r="A256" s="28"/>
      <c r="B256" s="29"/>
      <c r="C256" s="29"/>
      <c r="D256" s="29"/>
      <c r="E256" s="29"/>
      <c r="F256" s="29"/>
      <c r="G256" s="29"/>
      <c r="H256" s="29"/>
      <c r="I256" s="29"/>
      <c r="N256" s="30"/>
      <c r="O256" s="30"/>
      <c r="P256" s="29"/>
      <c r="Q256" s="29"/>
      <c r="R256" s="29"/>
      <c r="S256" s="29"/>
      <c r="T256" s="29"/>
      <c r="U256" s="29"/>
      <c r="V256" s="29"/>
      <c r="W256" s="29"/>
      <c r="X256" s="28"/>
      <c r="Y256" s="29"/>
    </row>
    <row r="257" spans="1:25" ht="24">
      <c r="A257" s="28"/>
      <c r="B257" s="29"/>
      <c r="C257" s="29"/>
      <c r="D257" s="29"/>
      <c r="E257" s="29"/>
      <c r="F257" s="29"/>
      <c r="G257" s="29"/>
      <c r="H257" s="29"/>
      <c r="I257" s="29"/>
      <c r="N257" s="30"/>
      <c r="O257" s="30"/>
      <c r="P257" s="29"/>
      <c r="Q257" s="29"/>
      <c r="R257" s="29"/>
      <c r="S257" s="29"/>
      <c r="T257" s="29"/>
      <c r="U257" s="29"/>
      <c r="V257" s="29"/>
      <c r="W257" s="29"/>
      <c r="X257" s="28"/>
      <c r="Y257" s="29"/>
    </row>
    <row r="258" spans="1:25" ht="24">
      <c r="A258" s="28"/>
      <c r="B258" s="29"/>
      <c r="C258" s="29"/>
      <c r="D258" s="29"/>
      <c r="E258" s="29"/>
      <c r="F258" s="29"/>
      <c r="G258" s="29"/>
      <c r="H258" s="29"/>
      <c r="I258" s="29"/>
      <c r="N258" s="30"/>
      <c r="O258" s="30"/>
      <c r="P258" s="29"/>
      <c r="Q258" s="29"/>
      <c r="R258" s="29"/>
      <c r="S258" s="29"/>
      <c r="T258" s="29"/>
      <c r="U258" s="29"/>
      <c r="V258" s="29"/>
      <c r="W258" s="29"/>
      <c r="X258" s="28"/>
      <c r="Y258" s="29"/>
    </row>
    <row r="259" spans="1:25" ht="24">
      <c r="A259" s="28"/>
      <c r="B259" s="29"/>
      <c r="C259" s="29"/>
      <c r="D259" s="29"/>
      <c r="E259" s="29"/>
      <c r="F259" s="29"/>
      <c r="G259" s="29"/>
      <c r="H259" s="29"/>
      <c r="I259" s="29"/>
      <c r="N259" s="30"/>
      <c r="O259" s="30"/>
      <c r="P259" s="29"/>
      <c r="Q259" s="29"/>
      <c r="R259" s="29"/>
      <c r="S259" s="29"/>
      <c r="T259" s="29"/>
      <c r="U259" s="29"/>
      <c r="V259" s="29"/>
      <c r="W259" s="29"/>
      <c r="X259" s="28"/>
      <c r="Y259" s="29"/>
    </row>
    <row r="260" spans="1:25" ht="24">
      <c r="A260" s="28"/>
      <c r="B260" s="29"/>
      <c r="C260" s="29"/>
      <c r="D260" s="29"/>
      <c r="E260" s="29"/>
      <c r="F260" s="29"/>
      <c r="G260" s="29"/>
      <c r="H260" s="29"/>
      <c r="I260" s="29"/>
      <c r="N260" s="30"/>
      <c r="O260" s="30"/>
      <c r="P260" s="29"/>
      <c r="Q260" s="29"/>
      <c r="R260" s="29"/>
      <c r="S260" s="29"/>
      <c r="T260" s="29"/>
      <c r="U260" s="29"/>
      <c r="V260" s="29"/>
      <c r="W260" s="29"/>
      <c r="X260" s="28"/>
      <c r="Y260" s="29"/>
    </row>
    <row r="261" spans="1:25" ht="24">
      <c r="A261" s="28"/>
      <c r="B261" s="29"/>
      <c r="C261" s="29"/>
      <c r="D261" s="29"/>
      <c r="E261" s="29"/>
      <c r="F261" s="29"/>
      <c r="G261" s="29"/>
      <c r="H261" s="29"/>
      <c r="I261" s="29"/>
      <c r="N261" s="30"/>
      <c r="O261" s="30"/>
      <c r="P261" s="29"/>
      <c r="Q261" s="29"/>
      <c r="R261" s="29"/>
      <c r="S261" s="29"/>
      <c r="T261" s="29"/>
      <c r="U261" s="29"/>
      <c r="V261" s="29"/>
      <c r="W261" s="29"/>
      <c r="X261" s="28"/>
      <c r="Y261" s="29"/>
    </row>
    <row r="262" spans="1:25" ht="24">
      <c r="A262" s="28"/>
      <c r="B262" s="29"/>
      <c r="C262" s="29"/>
      <c r="D262" s="29"/>
      <c r="E262" s="29"/>
      <c r="F262" s="29"/>
      <c r="G262" s="29"/>
      <c r="H262" s="29"/>
      <c r="I262" s="29"/>
      <c r="N262" s="30"/>
      <c r="O262" s="30"/>
      <c r="P262" s="29"/>
      <c r="Q262" s="29"/>
      <c r="R262" s="29"/>
      <c r="S262" s="29"/>
      <c r="T262" s="29"/>
      <c r="U262" s="29"/>
      <c r="V262" s="29"/>
      <c r="W262" s="29"/>
      <c r="X262" s="28"/>
      <c r="Y262" s="29"/>
    </row>
    <row r="263" spans="1:25" ht="24">
      <c r="A263" s="28"/>
      <c r="B263" s="29"/>
      <c r="C263" s="29"/>
      <c r="D263" s="29"/>
      <c r="E263" s="29"/>
      <c r="F263" s="29"/>
      <c r="G263" s="29"/>
      <c r="H263" s="29"/>
      <c r="I263" s="29"/>
      <c r="N263" s="30"/>
      <c r="O263" s="30"/>
      <c r="P263" s="29"/>
      <c r="Q263" s="29"/>
      <c r="R263" s="29"/>
      <c r="S263" s="29"/>
      <c r="T263" s="29"/>
      <c r="U263" s="29"/>
      <c r="V263" s="29"/>
      <c r="W263" s="29"/>
      <c r="X263" s="28"/>
      <c r="Y263" s="29"/>
    </row>
    <row r="264" spans="1:25" ht="24">
      <c r="A264" s="28"/>
      <c r="B264" s="29"/>
      <c r="C264" s="29"/>
      <c r="D264" s="29"/>
      <c r="E264" s="29"/>
      <c r="F264" s="29"/>
      <c r="G264" s="29"/>
      <c r="H264" s="29"/>
      <c r="I264" s="29"/>
      <c r="N264" s="30"/>
      <c r="O264" s="30"/>
      <c r="P264" s="29"/>
      <c r="Q264" s="29"/>
      <c r="R264" s="29"/>
      <c r="S264" s="29"/>
      <c r="T264" s="29"/>
      <c r="U264" s="29"/>
      <c r="V264" s="29"/>
      <c r="W264" s="29"/>
      <c r="X264" s="28"/>
      <c r="Y264" s="29"/>
    </row>
    <row r="265" spans="1:25" ht="24">
      <c r="A265" s="28"/>
      <c r="B265" s="29"/>
      <c r="C265" s="29"/>
      <c r="D265" s="29"/>
      <c r="E265" s="29"/>
      <c r="F265" s="29"/>
      <c r="G265" s="29"/>
      <c r="H265" s="29"/>
      <c r="I265" s="29"/>
      <c r="N265" s="30"/>
      <c r="O265" s="30"/>
      <c r="P265" s="29"/>
      <c r="Q265" s="29"/>
      <c r="R265" s="29"/>
      <c r="S265" s="29"/>
      <c r="T265" s="29"/>
      <c r="U265" s="29"/>
      <c r="V265" s="29"/>
      <c r="W265" s="29"/>
      <c r="X265" s="28"/>
      <c r="Y265" s="29"/>
    </row>
    <row r="266" spans="1:25" ht="24">
      <c r="A266" s="28"/>
      <c r="B266" s="29"/>
      <c r="C266" s="29"/>
      <c r="D266" s="29"/>
      <c r="E266" s="29"/>
      <c r="F266" s="29"/>
      <c r="G266" s="29"/>
      <c r="H266" s="29"/>
      <c r="I266" s="29"/>
      <c r="N266" s="30"/>
      <c r="O266" s="30"/>
      <c r="P266" s="29"/>
      <c r="Q266" s="29"/>
      <c r="R266" s="29"/>
      <c r="S266" s="29"/>
      <c r="T266" s="29"/>
      <c r="U266" s="29"/>
      <c r="V266" s="29"/>
      <c r="W266" s="29"/>
      <c r="X266" s="28"/>
      <c r="Y266" s="29"/>
    </row>
    <row r="267" spans="1:25" ht="24">
      <c r="A267" s="28"/>
      <c r="B267" s="29"/>
      <c r="C267" s="29"/>
      <c r="D267" s="29"/>
      <c r="E267" s="29"/>
      <c r="F267" s="29"/>
      <c r="G267" s="29"/>
      <c r="H267" s="29"/>
      <c r="I267" s="29"/>
      <c r="N267" s="30"/>
      <c r="O267" s="30"/>
      <c r="P267" s="29"/>
      <c r="Q267" s="29"/>
      <c r="R267" s="29"/>
      <c r="S267" s="29"/>
      <c r="T267" s="29"/>
      <c r="U267" s="29"/>
      <c r="V267" s="29"/>
      <c r="W267" s="29"/>
      <c r="X267" s="28"/>
      <c r="Y267" s="29"/>
    </row>
    <row r="268" spans="1:25" ht="24">
      <c r="A268" s="28"/>
      <c r="B268" s="29"/>
      <c r="C268" s="29"/>
      <c r="D268" s="29"/>
      <c r="E268" s="29"/>
      <c r="F268" s="29"/>
      <c r="G268" s="29"/>
      <c r="H268" s="29"/>
      <c r="I268" s="29"/>
      <c r="N268" s="30"/>
      <c r="O268" s="30"/>
      <c r="P268" s="29"/>
      <c r="Q268" s="29"/>
      <c r="R268" s="29"/>
      <c r="S268" s="29"/>
      <c r="T268" s="29"/>
      <c r="U268" s="29"/>
      <c r="V268" s="29"/>
      <c r="W268" s="29"/>
      <c r="X268" s="28"/>
      <c r="Y268" s="29"/>
    </row>
    <row r="269" spans="1:25" ht="24">
      <c r="A269" s="28"/>
      <c r="B269" s="29"/>
      <c r="C269" s="29"/>
      <c r="D269" s="29"/>
      <c r="E269" s="29"/>
      <c r="F269" s="29"/>
      <c r="G269" s="29"/>
      <c r="H269" s="29"/>
      <c r="I269" s="29"/>
      <c r="N269" s="30"/>
      <c r="O269" s="30"/>
      <c r="P269" s="29"/>
      <c r="Q269" s="29"/>
      <c r="R269" s="29"/>
      <c r="S269" s="29"/>
      <c r="T269" s="29"/>
      <c r="U269" s="29"/>
      <c r="V269" s="29"/>
      <c r="W269" s="29"/>
      <c r="X269" s="28"/>
      <c r="Y269" s="29"/>
    </row>
    <row r="270" spans="1:25" ht="24">
      <c r="A270" s="28"/>
      <c r="B270" s="29"/>
      <c r="C270" s="29"/>
      <c r="D270" s="29"/>
      <c r="E270" s="29"/>
      <c r="F270" s="29"/>
      <c r="G270" s="29"/>
      <c r="H270" s="29"/>
      <c r="I270" s="29"/>
      <c r="N270" s="30"/>
      <c r="O270" s="30"/>
      <c r="P270" s="29"/>
      <c r="Q270" s="29"/>
      <c r="R270" s="29"/>
      <c r="S270" s="29"/>
      <c r="T270" s="29"/>
      <c r="U270" s="29"/>
      <c r="V270" s="29"/>
      <c r="W270" s="29"/>
      <c r="X270" s="28"/>
      <c r="Y270" s="29"/>
    </row>
    <row r="271" spans="1:25" ht="24">
      <c r="A271" s="28"/>
      <c r="B271" s="29"/>
      <c r="C271" s="29"/>
      <c r="D271" s="29"/>
      <c r="E271" s="29"/>
      <c r="F271" s="29"/>
      <c r="G271" s="29"/>
      <c r="H271" s="29"/>
      <c r="I271" s="29"/>
      <c r="N271" s="30"/>
      <c r="O271" s="30"/>
      <c r="P271" s="29"/>
      <c r="Q271" s="29"/>
      <c r="R271" s="29"/>
      <c r="S271" s="29"/>
      <c r="T271" s="29"/>
      <c r="U271" s="29"/>
      <c r="V271" s="29"/>
      <c r="W271" s="29"/>
      <c r="X271" s="28"/>
      <c r="Y271" s="29"/>
    </row>
    <row r="272" spans="1:25" ht="24">
      <c r="A272" s="28"/>
      <c r="B272" s="29"/>
      <c r="C272" s="29"/>
      <c r="D272" s="29"/>
      <c r="E272" s="29"/>
      <c r="F272" s="29"/>
      <c r="G272" s="29"/>
      <c r="H272" s="29"/>
      <c r="I272" s="29"/>
      <c r="N272" s="30"/>
      <c r="O272" s="30"/>
      <c r="P272" s="29"/>
      <c r="Q272" s="29"/>
      <c r="R272" s="29"/>
      <c r="S272" s="29"/>
      <c r="T272" s="29"/>
      <c r="U272" s="29"/>
      <c r="V272" s="29"/>
      <c r="W272" s="29"/>
      <c r="X272" s="28"/>
      <c r="Y272" s="29"/>
    </row>
    <row r="273" spans="1:25" ht="24">
      <c r="A273" s="28"/>
      <c r="B273" s="29"/>
      <c r="C273" s="29"/>
      <c r="D273" s="29"/>
      <c r="E273" s="29"/>
      <c r="F273" s="29"/>
      <c r="G273" s="29"/>
      <c r="H273" s="29"/>
      <c r="I273" s="29"/>
      <c r="N273" s="30"/>
      <c r="O273" s="30"/>
      <c r="P273" s="29"/>
      <c r="Q273" s="29"/>
      <c r="R273" s="29"/>
      <c r="S273" s="29"/>
      <c r="T273" s="29"/>
      <c r="U273" s="29"/>
      <c r="V273" s="29"/>
      <c r="W273" s="29"/>
      <c r="X273" s="28"/>
      <c r="Y273" s="29"/>
    </row>
    <row r="274" spans="1:25" ht="24">
      <c r="A274" s="28"/>
      <c r="B274" s="29"/>
      <c r="C274" s="29"/>
      <c r="D274" s="29"/>
      <c r="E274" s="29"/>
      <c r="F274" s="29"/>
      <c r="G274" s="29"/>
      <c r="H274" s="29"/>
      <c r="I274" s="29"/>
      <c r="N274" s="30"/>
      <c r="O274" s="30"/>
      <c r="P274" s="29"/>
      <c r="Q274" s="29"/>
      <c r="R274" s="29"/>
      <c r="S274" s="29"/>
      <c r="T274" s="29"/>
      <c r="U274" s="29"/>
      <c r="V274" s="29"/>
      <c r="W274" s="29"/>
      <c r="X274" s="28"/>
      <c r="Y274" s="29"/>
    </row>
    <row r="275" spans="1:25" ht="24">
      <c r="A275" s="28"/>
      <c r="B275" s="29"/>
      <c r="C275" s="29"/>
      <c r="D275" s="29"/>
      <c r="E275" s="29"/>
      <c r="F275" s="29"/>
      <c r="G275" s="29"/>
      <c r="H275" s="29"/>
      <c r="I275" s="29"/>
      <c r="N275" s="30"/>
      <c r="O275" s="30"/>
      <c r="P275" s="29"/>
      <c r="Q275" s="29"/>
      <c r="R275" s="29"/>
      <c r="S275" s="29"/>
      <c r="T275" s="29"/>
      <c r="U275" s="29"/>
      <c r="V275" s="29"/>
      <c r="W275" s="29"/>
      <c r="X275" s="28"/>
      <c r="Y275" s="29"/>
    </row>
    <row r="276" spans="1:25" ht="24">
      <c r="A276" s="28"/>
      <c r="B276" s="29"/>
      <c r="C276" s="29"/>
      <c r="D276" s="29"/>
      <c r="E276" s="29"/>
      <c r="F276" s="29"/>
      <c r="G276" s="29"/>
      <c r="H276" s="29"/>
      <c r="I276" s="29"/>
      <c r="N276" s="30"/>
      <c r="O276" s="30"/>
      <c r="P276" s="29"/>
      <c r="Q276" s="29"/>
      <c r="R276" s="29"/>
      <c r="S276" s="29"/>
      <c r="T276" s="29"/>
      <c r="U276" s="29"/>
      <c r="V276" s="29"/>
      <c r="W276" s="29"/>
      <c r="X276" s="28"/>
      <c r="Y276" s="29"/>
    </row>
    <row r="277" spans="1:25" ht="24">
      <c r="A277" s="28"/>
      <c r="B277" s="29"/>
      <c r="C277" s="29"/>
      <c r="D277" s="29"/>
      <c r="E277" s="29"/>
      <c r="F277" s="29"/>
      <c r="G277" s="29"/>
      <c r="H277" s="29"/>
      <c r="I277" s="29"/>
      <c r="N277" s="30"/>
      <c r="O277" s="30"/>
      <c r="P277" s="29"/>
      <c r="Q277" s="29"/>
      <c r="R277" s="29"/>
      <c r="S277" s="29"/>
      <c r="T277" s="29"/>
      <c r="U277" s="29"/>
      <c r="V277" s="29"/>
      <c r="W277" s="29"/>
      <c r="X277" s="28"/>
      <c r="Y277" s="29"/>
    </row>
    <row r="278" spans="1:25" ht="24">
      <c r="A278" s="28"/>
      <c r="B278" s="29"/>
      <c r="C278" s="29"/>
      <c r="D278" s="29"/>
      <c r="E278" s="29"/>
      <c r="F278" s="29"/>
      <c r="G278" s="29"/>
      <c r="H278" s="29"/>
      <c r="I278" s="29"/>
      <c r="N278" s="30"/>
      <c r="O278" s="30"/>
      <c r="P278" s="29"/>
      <c r="Q278" s="29"/>
      <c r="R278" s="29"/>
      <c r="S278" s="29"/>
      <c r="T278" s="29"/>
      <c r="U278" s="29"/>
      <c r="V278" s="29"/>
      <c r="W278" s="29"/>
      <c r="X278" s="28"/>
      <c r="Y278" s="29"/>
    </row>
    <row r="279" spans="1:25" ht="24">
      <c r="A279" s="28"/>
      <c r="B279" s="29"/>
      <c r="C279" s="29"/>
      <c r="D279" s="29"/>
      <c r="E279" s="29"/>
      <c r="F279" s="29"/>
      <c r="G279" s="29"/>
      <c r="H279" s="29"/>
      <c r="I279" s="29"/>
      <c r="N279" s="30"/>
      <c r="O279" s="30"/>
      <c r="P279" s="29"/>
      <c r="Q279" s="29"/>
      <c r="R279" s="29"/>
      <c r="S279" s="29"/>
      <c r="T279" s="29"/>
      <c r="U279" s="29"/>
      <c r="V279" s="29"/>
      <c r="W279" s="29"/>
      <c r="X279" s="28"/>
      <c r="Y279" s="29"/>
    </row>
    <row r="280" spans="1:25" ht="24">
      <c r="A280" s="28"/>
      <c r="B280" s="29"/>
      <c r="C280" s="29"/>
      <c r="D280" s="29"/>
      <c r="E280" s="29"/>
      <c r="F280" s="29"/>
      <c r="G280" s="29"/>
      <c r="H280" s="29"/>
      <c r="I280" s="29"/>
      <c r="N280" s="30"/>
      <c r="O280" s="30"/>
      <c r="P280" s="29"/>
      <c r="Q280" s="29"/>
      <c r="R280" s="29"/>
      <c r="S280" s="29"/>
      <c r="T280" s="29"/>
      <c r="U280" s="29"/>
      <c r="V280" s="29"/>
      <c r="W280" s="29"/>
      <c r="X280" s="28"/>
      <c r="Y280" s="29"/>
    </row>
    <row r="281" spans="1:25" ht="24">
      <c r="A281" s="28"/>
      <c r="B281" s="29"/>
      <c r="C281" s="29"/>
      <c r="D281" s="29"/>
      <c r="E281" s="29"/>
      <c r="F281" s="29"/>
      <c r="G281" s="29"/>
      <c r="H281" s="29"/>
      <c r="I281" s="29"/>
      <c r="N281" s="30"/>
      <c r="O281" s="30"/>
      <c r="P281" s="29"/>
      <c r="Q281" s="29"/>
      <c r="R281" s="29"/>
      <c r="S281" s="29"/>
      <c r="T281" s="29"/>
      <c r="U281" s="29"/>
      <c r="V281" s="29"/>
      <c r="W281" s="29"/>
      <c r="X281" s="28"/>
      <c r="Y281" s="29"/>
    </row>
    <row r="282" spans="1:25" ht="24">
      <c r="A282" s="28"/>
      <c r="B282" s="29"/>
      <c r="C282" s="29"/>
      <c r="D282" s="29"/>
      <c r="E282" s="29"/>
      <c r="F282" s="29"/>
      <c r="G282" s="29"/>
      <c r="H282" s="29"/>
      <c r="I282" s="29"/>
      <c r="N282" s="30"/>
      <c r="O282" s="30"/>
      <c r="P282" s="29"/>
      <c r="Q282" s="29"/>
      <c r="R282" s="29"/>
      <c r="S282" s="29"/>
      <c r="T282" s="29"/>
      <c r="U282" s="29"/>
      <c r="V282" s="29"/>
      <c r="W282" s="29"/>
      <c r="X282" s="28"/>
      <c r="Y282" s="29"/>
    </row>
    <row r="283" spans="1:25" ht="24">
      <c r="A283" s="28"/>
      <c r="B283" s="29"/>
      <c r="C283" s="29"/>
      <c r="D283" s="29"/>
      <c r="E283" s="29"/>
      <c r="F283" s="29"/>
      <c r="G283" s="29"/>
      <c r="H283" s="29"/>
      <c r="I283" s="29"/>
      <c r="N283" s="30"/>
      <c r="O283" s="30"/>
      <c r="P283" s="29"/>
      <c r="Q283" s="29"/>
      <c r="R283" s="29"/>
      <c r="S283" s="29"/>
      <c r="T283" s="29"/>
      <c r="U283" s="29"/>
      <c r="V283" s="29"/>
      <c r="W283" s="29"/>
      <c r="X283" s="28"/>
      <c r="Y283" s="29"/>
    </row>
    <row r="284" spans="1:25" ht="24">
      <c r="A284" s="28"/>
      <c r="B284" s="29"/>
      <c r="C284" s="29"/>
      <c r="D284" s="29"/>
      <c r="E284" s="29"/>
      <c r="F284" s="29"/>
      <c r="G284" s="29"/>
      <c r="H284" s="29"/>
      <c r="I284" s="29"/>
      <c r="N284" s="30"/>
      <c r="O284" s="30"/>
      <c r="P284" s="29"/>
      <c r="Q284" s="29"/>
      <c r="R284" s="29"/>
      <c r="S284" s="29"/>
      <c r="T284" s="29"/>
      <c r="U284" s="29"/>
      <c r="V284" s="29"/>
      <c r="W284" s="29"/>
      <c r="X284" s="28"/>
      <c r="Y284" s="29"/>
    </row>
    <row r="285" spans="1:25" ht="24">
      <c r="A285" s="28"/>
      <c r="B285" s="29"/>
      <c r="C285" s="29"/>
      <c r="D285" s="29"/>
      <c r="E285" s="29"/>
      <c r="F285" s="29"/>
      <c r="G285" s="29"/>
      <c r="H285" s="29"/>
      <c r="I285" s="29"/>
      <c r="N285" s="30"/>
      <c r="O285" s="30"/>
      <c r="P285" s="29"/>
      <c r="Q285" s="29"/>
      <c r="R285" s="29"/>
      <c r="S285" s="29"/>
      <c r="T285" s="29"/>
      <c r="U285" s="29"/>
      <c r="V285" s="29"/>
      <c r="W285" s="29"/>
      <c r="X285" s="28"/>
      <c r="Y285" s="29"/>
    </row>
    <row r="286" spans="1:25" ht="24">
      <c r="A286" s="28"/>
      <c r="B286" s="29"/>
      <c r="C286" s="29"/>
      <c r="D286" s="29"/>
      <c r="E286" s="29"/>
      <c r="F286" s="29"/>
      <c r="G286" s="29"/>
      <c r="H286" s="29"/>
      <c r="I286" s="29"/>
      <c r="N286" s="30"/>
      <c r="O286" s="30"/>
      <c r="P286" s="29"/>
      <c r="Q286" s="29"/>
      <c r="R286" s="29"/>
      <c r="S286" s="29"/>
      <c r="T286" s="29"/>
      <c r="U286" s="29"/>
      <c r="V286" s="29"/>
      <c r="W286" s="29"/>
      <c r="X286" s="28"/>
      <c r="Y286" s="29"/>
    </row>
    <row r="287" spans="1:25" ht="24">
      <c r="A287" s="28"/>
      <c r="B287" s="29"/>
      <c r="C287" s="29"/>
      <c r="D287" s="29"/>
      <c r="E287" s="29"/>
      <c r="F287" s="29"/>
      <c r="G287" s="29"/>
      <c r="H287" s="29"/>
      <c r="I287" s="29"/>
      <c r="N287" s="30"/>
      <c r="O287" s="30"/>
      <c r="P287" s="29"/>
      <c r="Q287" s="29"/>
      <c r="R287" s="29"/>
      <c r="S287" s="29"/>
      <c r="T287" s="29"/>
      <c r="U287" s="29"/>
      <c r="V287" s="29"/>
      <c r="W287" s="29"/>
      <c r="X287" s="28"/>
      <c r="Y287" s="29"/>
    </row>
    <row r="288" spans="1:25" ht="24">
      <c r="A288" s="28"/>
      <c r="B288" s="29"/>
      <c r="C288" s="29"/>
      <c r="D288" s="29"/>
      <c r="E288" s="29"/>
      <c r="F288" s="29"/>
      <c r="G288" s="29"/>
      <c r="H288" s="29"/>
      <c r="I288" s="29"/>
      <c r="N288" s="30"/>
      <c r="O288" s="30"/>
      <c r="P288" s="29"/>
      <c r="Q288" s="29"/>
      <c r="R288" s="29"/>
      <c r="S288" s="29"/>
      <c r="T288" s="29"/>
      <c r="U288" s="29"/>
      <c r="V288" s="29"/>
      <c r="W288" s="29"/>
      <c r="X288" s="28"/>
      <c r="Y288" s="29"/>
    </row>
    <row r="289" spans="1:25" ht="24">
      <c r="A289" s="28"/>
      <c r="B289" s="29"/>
      <c r="C289" s="29"/>
      <c r="D289" s="29"/>
      <c r="E289" s="29"/>
      <c r="F289" s="29"/>
      <c r="G289" s="29"/>
      <c r="H289" s="29"/>
      <c r="I289" s="29"/>
      <c r="N289" s="30"/>
      <c r="O289" s="30"/>
      <c r="P289" s="29"/>
      <c r="Q289" s="29"/>
      <c r="R289" s="29"/>
      <c r="S289" s="29"/>
      <c r="T289" s="29"/>
      <c r="U289" s="29"/>
      <c r="V289" s="29"/>
      <c r="W289" s="29"/>
      <c r="X289" s="28"/>
      <c r="Y289" s="29"/>
    </row>
    <row r="290" spans="1:25" ht="24">
      <c r="A290" s="28"/>
      <c r="B290" s="29"/>
      <c r="C290" s="29"/>
      <c r="D290" s="29"/>
      <c r="E290" s="29"/>
      <c r="F290" s="29"/>
      <c r="G290" s="29"/>
      <c r="H290" s="29"/>
      <c r="I290" s="29"/>
      <c r="N290" s="30"/>
      <c r="O290" s="30"/>
      <c r="P290" s="29"/>
      <c r="Q290" s="29"/>
      <c r="R290" s="29"/>
      <c r="S290" s="29"/>
      <c r="T290" s="29"/>
      <c r="U290" s="29"/>
      <c r="V290" s="29"/>
      <c r="W290" s="29"/>
      <c r="X290" s="28"/>
      <c r="Y290" s="29"/>
    </row>
    <row r="291" spans="1:25" ht="24">
      <c r="A291" s="28"/>
      <c r="B291" s="29"/>
      <c r="C291" s="29"/>
      <c r="D291" s="29"/>
      <c r="E291" s="29"/>
      <c r="F291" s="29"/>
      <c r="G291" s="29"/>
      <c r="H291" s="29"/>
      <c r="I291" s="29"/>
      <c r="N291" s="30"/>
      <c r="O291" s="30"/>
      <c r="P291" s="29"/>
      <c r="Q291" s="29"/>
      <c r="R291" s="29"/>
      <c r="S291" s="29"/>
      <c r="T291" s="29"/>
      <c r="U291" s="29"/>
      <c r="V291" s="29"/>
      <c r="W291" s="29"/>
      <c r="X291" s="28"/>
      <c r="Y291" s="29"/>
    </row>
    <row r="292" spans="1:25" ht="24">
      <c r="A292" s="28"/>
      <c r="B292" s="29"/>
      <c r="C292" s="29"/>
      <c r="D292" s="29"/>
      <c r="E292" s="29"/>
      <c r="F292" s="29"/>
      <c r="G292" s="29"/>
      <c r="H292" s="29"/>
      <c r="I292" s="29"/>
      <c r="N292" s="30"/>
      <c r="O292" s="30"/>
      <c r="P292" s="29"/>
      <c r="Q292" s="29"/>
      <c r="R292" s="29"/>
      <c r="S292" s="29"/>
      <c r="T292" s="29"/>
      <c r="U292" s="29"/>
      <c r="V292" s="29"/>
      <c r="W292" s="29"/>
      <c r="X292" s="28"/>
      <c r="Y292" s="29"/>
    </row>
    <row r="293" spans="1:25" ht="24">
      <c r="A293" s="28"/>
      <c r="B293" s="29"/>
      <c r="C293" s="29"/>
      <c r="D293" s="29"/>
      <c r="E293" s="29"/>
      <c r="F293" s="29"/>
      <c r="G293" s="29"/>
      <c r="H293" s="29"/>
      <c r="I293" s="29"/>
      <c r="N293" s="30"/>
      <c r="O293" s="30"/>
      <c r="P293" s="29"/>
      <c r="Q293" s="29"/>
      <c r="R293" s="29"/>
      <c r="S293" s="29"/>
      <c r="T293" s="29"/>
      <c r="U293" s="29"/>
      <c r="V293" s="29"/>
      <c r="W293" s="29"/>
      <c r="X293" s="28"/>
      <c r="Y293" s="29"/>
    </row>
    <row r="294" spans="1:25" ht="24">
      <c r="A294" s="28"/>
      <c r="B294" s="29"/>
      <c r="C294" s="29"/>
      <c r="D294" s="29"/>
      <c r="E294" s="29"/>
      <c r="F294" s="29"/>
      <c r="G294" s="29"/>
      <c r="H294" s="29"/>
      <c r="I294" s="29"/>
      <c r="N294" s="30"/>
      <c r="O294" s="30"/>
      <c r="P294" s="29"/>
      <c r="Q294" s="29"/>
      <c r="R294" s="29"/>
      <c r="S294" s="29"/>
      <c r="T294" s="29"/>
      <c r="U294" s="29"/>
      <c r="V294" s="29"/>
      <c r="W294" s="29"/>
      <c r="X294" s="28"/>
      <c r="Y294" s="29"/>
    </row>
    <row r="295" spans="1:25" ht="24">
      <c r="A295" s="28"/>
      <c r="B295" s="29"/>
      <c r="C295" s="29"/>
      <c r="D295" s="29"/>
      <c r="E295" s="29"/>
      <c r="F295" s="29"/>
      <c r="G295" s="29"/>
      <c r="H295" s="29"/>
      <c r="I295" s="29"/>
      <c r="N295" s="30"/>
      <c r="O295" s="30"/>
      <c r="P295" s="29"/>
      <c r="Q295" s="29"/>
      <c r="R295" s="29"/>
      <c r="S295" s="29"/>
      <c r="T295" s="29"/>
      <c r="U295" s="29"/>
      <c r="V295" s="29"/>
      <c r="W295" s="29"/>
      <c r="X295" s="28"/>
      <c r="Y295" s="29"/>
    </row>
    <row r="296" spans="1:25" ht="24">
      <c r="A296" s="28"/>
      <c r="B296" s="29"/>
      <c r="C296" s="29"/>
      <c r="D296" s="29"/>
      <c r="E296" s="29"/>
      <c r="F296" s="29"/>
      <c r="G296" s="29"/>
      <c r="H296" s="29"/>
      <c r="I296" s="29"/>
      <c r="N296" s="30"/>
      <c r="O296" s="30"/>
      <c r="P296" s="29"/>
      <c r="Q296" s="29"/>
      <c r="R296" s="29"/>
      <c r="S296" s="29"/>
      <c r="T296" s="29"/>
      <c r="U296" s="29"/>
      <c r="V296" s="29"/>
      <c r="W296" s="29"/>
      <c r="X296" s="28"/>
      <c r="Y296" s="29"/>
    </row>
    <row r="297" spans="1:25" ht="24">
      <c r="A297" s="28"/>
      <c r="B297" s="29"/>
      <c r="C297" s="29"/>
      <c r="D297" s="29"/>
      <c r="E297" s="29"/>
      <c r="F297" s="29"/>
      <c r="G297" s="29"/>
      <c r="H297" s="29"/>
      <c r="I297" s="29"/>
      <c r="N297" s="30"/>
      <c r="O297" s="30"/>
      <c r="P297" s="29"/>
      <c r="Q297" s="29"/>
      <c r="R297" s="29"/>
      <c r="S297" s="29"/>
      <c r="T297" s="29"/>
      <c r="U297" s="29"/>
      <c r="V297" s="29"/>
      <c r="W297" s="29"/>
      <c r="X297" s="28"/>
      <c r="Y297" s="29"/>
    </row>
  </sheetData>
  <sheetProtection/>
  <mergeCells count="489">
    <mergeCell ref="BF8:BG8"/>
    <mergeCell ref="BF9:BG9"/>
    <mergeCell ref="BF10:BG10"/>
    <mergeCell ref="BF11:BG11"/>
    <mergeCell ref="AO30:AP30"/>
    <mergeCell ref="AO31:AP31"/>
    <mergeCell ref="AO32:AP32"/>
    <mergeCell ref="AO33:AP33"/>
    <mergeCell ref="AK32:AL32"/>
    <mergeCell ref="AK33:AL33"/>
    <mergeCell ref="AK34:AL34"/>
    <mergeCell ref="AM24:AN24"/>
    <mergeCell ref="AM25:AN25"/>
    <mergeCell ref="AM26:AN26"/>
    <mergeCell ref="AM28:AN28"/>
    <mergeCell ref="AM29:AN29"/>
    <mergeCell ref="AM30:AN30"/>
    <mergeCell ref="AK24:AL24"/>
    <mergeCell ref="CE35:CF35"/>
    <mergeCell ref="BO29:BR29"/>
    <mergeCell ref="BO30:BR30"/>
    <mergeCell ref="BO31:BR31"/>
    <mergeCell ref="BO32:BR32"/>
    <mergeCell ref="BO33:BR33"/>
    <mergeCell ref="CA29:CB29"/>
    <mergeCell ref="CA30:CB30"/>
    <mergeCell ref="CA31:CB31"/>
    <mergeCell ref="CA32:CB32"/>
    <mergeCell ref="B35:M35"/>
    <mergeCell ref="N35:O35"/>
    <mergeCell ref="P35:Q35"/>
    <mergeCell ref="R35:S35"/>
    <mergeCell ref="B33:M33"/>
    <mergeCell ref="BO34:BR34"/>
    <mergeCell ref="N33:O33"/>
    <mergeCell ref="P33:Q33"/>
    <mergeCell ref="B34:M34"/>
    <mergeCell ref="N34:O34"/>
    <mergeCell ref="P34:Q34"/>
    <mergeCell ref="R34:S34"/>
    <mergeCell ref="AO34:AP34"/>
    <mergeCell ref="B29:M29"/>
    <mergeCell ref="N29:O29"/>
    <mergeCell ref="B32:M32"/>
    <mergeCell ref="N32:O32"/>
    <mergeCell ref="B30:M30"/>
    <mergeCell ref="N30:O30"/>
    <mergeCell ref="B31:M31"/>
    <mergeCell ref="N31:O31"/>
    <mergeCell ref="B27:M27"/>
    <mergeCell ref="N27:O27"/>
    <mergeCell ref="B28:M28"/>
    <mergeCell ref="N28:O28"/>
    <mergeCell ref="B25:M25"/>
    <mergeCell ref="N25:O25"/>
    <mergeCell ref="B26:M26"/>
    <mergeCell ref="N26:O26"/>
    <mergeCell ref="P23:Q23"/>
    <mergeCell ref="R23:S23"/>
    <mergeCell ref="B24:M24"/>
    <mergeCell ref="N24:O24"/>
    <mergeCell ref="AB54:AM54"/>
    <mergeCell ref="AN54:AO54"/>
    <mergeCell ref="AP54:AR54"/>
    <mergeCell ref="AS54:AT54"/>
    <mergeCell ref="AB53:AM53"/>
    <mergeCell ref="AN53:AO53"/>
    <mergeCell ref="AP53:AR53"/>
    <mergeCell ref="AS53:AT53"/>
    <mergeCell ref="AB52:AM52"/>
    <mergeCell ref="AN52:AO52"/>
    <mergeCell ref="AP52:AR52"/>
    <mergeCell ref="AS52:AT52"/>
    <mergeCell ref="AN48:AO48"/>
    <mergeCell ref="AP48:AR48"/>
    <mergeCell ref="AS48:AT48"/>
    <mergeCell ref="AB49:AM49"/>
    <mergeCell ref="AN49:AO49"/>
    <mergeCell ref="AP49:AR49"/>
    <mergeCell ref="AS49:AT49"/>
    <mergeCell ref="AS46:AT46"/>
    <mergeCell ref="AB47:AM47"/>
    <mergeCell ref="AN47:AO47"/>
    <mergeCell ref="AP47:AR47"/>
    <mergeCell ref="AS47:AT47"/>
    <mergeCell ref="AB45:AM45"/>
    <mergeCell ref="AN45:AO45"/>
    <mergeCell ref="AP45:AR45"/>
    <mergeCell ref="AS45:AT45"/>
    <mergeCell ref="AB44:AM44"/>
    <mergeCell ref="AN44:AO44"/>
    <mergeCell ref="AP44:AR44"/>
    <mergeCell ref="AS44:AT44"/>
    <mergeCell ref="AB43:AM43"/>
    <mergeCell ref="AN43:AO43"/>
    <mergeCell ref="AP43:AR43"/>
    <mergeCell ref="AS43:AT43"/>
    <mergeCell ref="BG41:BH41"/>
    <mergeCell ref="BI41:BJ41"/>
    <mergeCell ref="BK41:BM41"/>
    <mergeCell ref="AN42:AO42"/>
    <mergeCell ref="AP42:AR42"/>
    <mergeCell ref="AS42:AT42"/>
    <mergeCell ref="CA35:CB35"/>
    <mergeCell ref="CC35:CD35"/>
    <mergeCell ref="BH34:BI34"/>
    <mergeCell ref="BJ34:BK34"/>
    <mergeCell ref="CA24:CB24"/>
    <mergeCell ref="CA25:CB25"/>
    <mergeCell ref="CA26:CB26"/>
    <mergeCell ref="CA27:CB27"/>
    <mergeCell ref="BO24:BR24"/>
    <mergeCell ref="BO25:BR25"/>
    <mergeCell ref="BO26:BR26"/>
    <mergeCell ref="BO27:BR27"/>
    <mergeCell ref="CA28:CB28"/>
    <mergeCell ref="CA34:CB34"/>
    <mergeCell ref="CC32:CD32"/>
    <mergeCell ref="CC33:CD33"/>
    <mergeCell ref="CC34:CD34"/>
    <mergeCell ref="CA33:CB33"/>
    <mergeCell ref="BJ24:BK24"/>
    <mergeCell ref="BJ25:BK25"/>
    <mergeCell ref="BJ26:BK26"/>
    <mergeCell ref="BJ27:BK27"/>
    <mergeCell ref="BG50:BH50"/>
    <mergeCell ref="A1:CE2"/>
    <mergeCell ref="AU49:BF49"/>
    <mergeCell ref="BG49:BH49"/>
    <mergeCell ref="AU48:BF48"/>
    <mergeCell ref="BG48:BH48"/>
    <mergeCell ref="AU47:BF47"/>
    <mergeCell ref="BG47:BH47"/>
    <mergeCell ref="AU46:BF46"/>
    <mergeCell ref="BJ28:BK28"/>
    <mergeCell ref="AJ77:AK77"/>
    <mergeCell ref="AB77:AC77"/>
    <mergeCell ref="AD77:AE77"/>
    <mergeCell ref="AF77:AG77"/>
    <mergeCell ref="AH77:AI77"/>
    <mergeCell ref="AH62:AI62"/>
    <mergeCell ref="AJ62:AK62"/>
    <mergeCell ref="AD62:AE62"/>
    <mergeCell ref="AF62:AG62"/>
    <mergeCell ref="A4:Y4"/>
    <mergeCell ref="Z77:AA77"/>
    <mergeCell ref="R7:S7"/>
    <mergeCell ref="P7:Q7"/>
    <mergeCell ref="R26:S26"/>
    <mergeCell ref="R27:S27"/>
    <mergeCell ref="R28:S28"/>
    <mergeCell ref="R29:S29"/>
    <mergeCell ref="R30:S30"/>
    <mergeCell ref="R31:S31"/>
    <mergeCell ref="R10:S10"/>
    <mergeCell ref="P10:Q10"/>
    <mergeCell ref="B10:M10"/>
    <mergeCell ref="N10:O10"/>
    <mergeCell ref="R11:S11"/>
    <mergeCell ref="P11:Q11"/>
    <mergeCell ref="R12:S12"/>
    <mergeCell ref="P12:Q12"/>
    <mergeCell ref="R13:S13"/>
    <mergeCell ref="P13:Q13"/>
    <mergeCell ref="Z62:AA62"/>
    <mergeCell ref="AB62:AC62"/>
    <mergeCell ref="R14:S14"/>
    <mergeCell ref="R51:S51"/>
    <mergeCell ref="R49:S49"/>
    <mergeCell ref="F49:Q49"/>
    <mergeCell ref="W47:X47"/>
    <mergeCell ref="W46:X46"/>
    <mergeCell ref="P14:Q14"/>
    <mergeCell ref="AB48:AM48"/>
    <mergeCell ref="Y47:Z47"/>
    <mergeCell ref="F48:Q48"/>
    <mergeCell ref="R48:S48"/>
    <mergeCell ref="W48:X48"/>
    <mergeCell ref="Y48:Z48"/>
    <mergeCell ref="R24:S24"/>
    <mergeCell ref="R25:S25"/>
    <mergeCell ref="AB42:AM42"/>
    <mergeCell ref="BJ55:BV55"/>
    <mergeCell ref="BW55:BX55"/>
    <mergeCell ref="BY55:BZ55"/>
    <mergeCell ref="CA55:CB55"/>
    <mergeCell ref="BJ53:BV53"/>
    <mergeCell ref="BY53:BZ53"/>
    <mergeCell ref="CA53:CB53"/>
    <mergeCell ref="BJ54:BV54"/>
    <mergeCell ref="BY54:BZ54"/>
    <mergeCell ref="CA54:CB54"/>
    <mergeCell ref="BW53:BX53"/>
    <mergeCell ref="BW54:BX54"/>
    <mergeCell ref="W51:X51"/>
    <mergeCell ref="Y51:Z51"/>
    <mergeCell ref="BJ51:BV51"/>
    <mergeCell ref="BY51:BZ51"/>
    <mergeCell ref="AB51:AM51"/>
    <mergeCell ref="AN51:AO51"/>
    <mergeCell ref="AP51:AR51"/>
    <mergeCell ref="AS51:AT51"/>
    <mergeCell ref="F50:Q50"/>
    <mergeCell ref="R50:S50"/>
    <mergeCell ref="W50:X50"/>
    <mergeCell ref="Y50:Z50"/>
    <mergeCell ref="W44:X44"/>
    <mergeCell ref="Y44:Z44"/>
    <mergeCell ref="Y46:Z46"/>
    <mergeCell ref="AU50:BF50"/>
    <mergeCell ref="AU45:BF45"/>
    <mergeCell ref="AU44:BF44"/>
    <mergeCell ref="AB50:AM50"/>
    <mergeCell ref="AN50:AO50"/>
    <mergeCell ref="AP50:AR50"/>
    <mergeCell ref="AS50:AT50"/>
    <mergeCell ref="Y49:Z49"/>
    <mergeCell ref="AU43:BF43"/>
    <mergeCell ref="BG43:BH43"/>
    <mergeCell ref="R45:S45"/>
    <mergeCell ref="W45:X45"/>
    <mergeCell ref="Y45:Z45"/>
    <mergeCell ref="W49:X49"/>
    <mergeCell ref="BG46:BH46"/>
    <mergeCell ref="W43:X43"/>
    <mergeCell ref="Y43:Z43"/>
    <mergeCell ref="F46:Q46"/>
    <mergeCell ref="R46:S46"/>
    <mergeCell ref="BY48:BZ48"/>
    <mergeCell ref="F47:Q47"/>
    <mergeCell ref="R47:S47"/>
    <mergeCell ref="BJ46:BV46"/>
    <mergeCell ref="BJ47:BV47"/>
    <mergeCell ref="AB46:AM46"/>
    <mergeCell ref="AN46:AO46"/>
    <mergeCell ref="AP46:AR46"/>
    <mergeCell ref="CC15:CD15"/>
    <mergeCell ref="AT27:BE27"/>
    <mergeCell ref="BJ16:BK16"/>
    <mergeCell ref="BJ23:BK23"/>
    <mergeCell ref="AT25:BE25"/>
    <mergeCell ref="AT23:BE23"/>
    <mergeCell ref="BF23:BG23"/>
    <mergeCell ref="AT16:BE16"/>
    <mergeCell ref="BF16:BG16"/>
    <mergeCell ref="BH16:BI16"/>
    <mergeCell ref="CE15:CF15"/>
    <mergeCell ref="F42:Q42"/>
    <mergeCell ref="R42:S42"/>
    <mergeCell ref="W42:X42"/>
    <mergeCell ref="Y42:Z42"/>
    <mergeCell ref="BO23:BZ23"/>
    <mergeCell ref="CA23:CB23"/>
    <mergeCell ref="CC23:CD23"/>
    <mergeCell ref="CE23:CF23"/>
    <mergeCell ref="BJ35:BK35"/>
    <mergeCell ref="CA46:CB46"/>
    <mergeCell ref="BO15:BZ15"/>
    <mergeCell ref="CA15:CB15"/>
    <mergeCell ref="CA45:CB45"/>
    <mergeCell ref="CA44:CB44"/>
    <mergeCell ref="BJ45:BV45"/>
    <mergeCell ref="BW45:BX45"/>
    <mergeCell ref="BJ29:BK29"/>
    <mergeCell ref="BJ30:BK30"/>
    <mergeCell ref="BJ31:BK31"/>
    <mergeCell ref="F43:Q43"/>
    <mergeCell ref="R43:S43"/>
    <mergeCell ref="F44:Q44"/>
    <mergeCell ref="R44:S44"/>
    <mergeCell ref="BO7:BR7"/>
    <mergeCell ref="BO8:BR8"/>
    <mergeCell ref="CA5:CB5"/>
    <mergeCell ref="CC5:CD5"/>
    <mergeCell ref="CE5:CF5"/>
    <mergeCell ref="BO6:BR6"/>
    <mergeCell ref="BO5:BZ5"/>
    <mergeCell ref="F45:Q45"/>
    <mergeCell ref="AT34:BE34"/>
    <mergeCell ref="BF34:BG34"/>
    <mergeCell ref="AT33:BE33"/>
    <mergeCell ref="BO9:BR9"/>
    <mergeCell ref="R15:S15"/>
    <mergeCell ref="AT29:BE29"/>
    <mergeCell ref="F51:Q51"/>
    <mergeCell ref="AT35:BE35"/>
    <mergeCell ref="BF35:BG35"/>
    <mergeCell ref="BY45:BZ45"/>
    <mergeCell ref="BH35:BI35"/>
    <mergeCell ref="BY46:BZ46"/>
    <mergeCell ref="BY47:BZ47"/>
    <mergeCell ref="BY44:BZ44"/>
    <mergeCell ref="BJ44:BV44"/>
    <mergeCell ref="BW44:BX44"/>
    <mergeCell ref="CA52:CB52"/>
    <mergeCell ref="CA49:CB49"/>
    <mergeCell ref="CA43:CB43"/>
    <mergeCell ref="BY43:BZ43"/>
    <mergeCell ref="BY50:BZ50"/>
    <mergeCell ref="CA50:CB50"/>
    <mergeCell ref="CA48:CB48"/>
    <mergeCell ref="CA47:CB47"/>
    <mergeCell ref="CA51:CB51"/>
    <mergeCell ref="BY52:BZ52"/>
    <mergeCell ref="BJ52:BV52"/>
    <mergeCell ref="BW52:BX52"/>
    <mergeCell ref="BI42:BJ42"/>
    <mergeCell ref="BK42:BM42"/>
    <mergeCell ref="BW50:BX50"/>
    <mergeCell ref="BW51:BX51"/>
    <mergeCell ref="BJ49:BV49"/>
    <mergeCell ref="BW49:BX49"/>
    <mergeCell ref="BY49:BZ49"/>
    <mergeCell ref="AT30:BE30"/>
    <mergeCell ref="AT31:BE31"/>
    <mergeCell ref="BW46:BX46"/>
    <mergeCell ref="BW47:BX47"/>
    <mergeCell ref="BJ32:BK32"/>
    <mergeCell ref="BJ33:BK33"/>
    <mergeCell ref="AU42:BF42"/>
    <mergeCell ref="BG42:BH42"/>
    <mergeCell ref="BG45:BH45"/>
    <mergeCell ref="AK25:AL25"/>
    <mergeCell ref="AK26:AL26"/>
    <mergeCell ref="AK27:AL27"/>
    <mergeCell ref="B15:M15"/>
    <mergeCell ref="N15:O15"/>
    <mergeCell ref="P15:Q15"/>
    <mergeCell ref="Y27:AA27"/>
    <mergeCell ref="Y24:AA24"/>
    <mergeCell ref="B23:M23"/>
    <mergeCell ref="N23:O23"/>
    <mergeCell ref="AT26:BE26"/>
    <mergeCell ref="AT28:BE28"/>
    <mergeCell ref="BJ48:BV48"/>
    <mergeCell ref="BW48:BX48"/>
    <mergeCell ref="BJ43:BV43"/>
    <mergeCell ref="BW43:BX43"/>
    <mergeCell ref="BG44:BH44"/>
    <mergeCell ref="BO28:BR28"/>
    <mergeCell ref="BO35:BZ35"/>
    <mergeCell ref="AU41:BF41"/>
    <mergeCell ref="BO10:BR10"/>
    <mergeCell ref="BO11:BR11"/>
    <mergeCell ref="BO12:BR12"/>
    <mergeCell ref="BH23:BI23"/>
    <mergeCell ref="BJ15:BK15"/>
    <mergeCell ref="BJ10:BK10"/>
    <mergeCell ref="BJ11:BK11"/>
    <mergeCell ref="BO14:BR14"/>
    <mergeCell ref="BO13:BR13"/>
    <mergeCell ref="AT24:BE24"/>
    <mergeCell ref="AT15:BE15"/>
    <mergeCell ref="BF15:BG15"/>
    <mergeCell ref="BH15:BI15"/>
    <mergeCell ref="AT14:BE14"/>
    <mergeCell ref="BJ14:BK14"/>
    <mergeCell ref="BJ12:BK12"/>
    <mergeCell ref="AT13:BE13"/>
    <mergeCell ref="BJ13:BK13"/>
    <mergeCell ref="AT12:BE12"/>
    <mergeCell ref="BF12:BG12"/>
    <mergeCell ref="BF13:BG13"/>
    <mergeCell ref="BF14:BG14"/>
    <mergeCell ref="BJ9:BK9"/>
    <mergeCell ref="B5:M5"/>
    <mergeCell ref="N5:O5"/>
    <mergeCell ref="R9:S9"/>
    <mergeCell ref="P9:Q9"/>
    <mergeCell ref="R8:S8"/>
    <mergeCell ref="P8:Q8"/>
    <mergeCell ref="P5:Q5"/>
    <mergeCell ref="BJ8:BK8"/>
    <mergeCell ref="R6:S6"/>
    <mergeCell ref="P6:Q6"/>
    <mergeCell ref="R5:S5"/>
    <mergeCell ref="BJ7:BK7"/>
    <mergeCell ref="BH5:BI5"/>
    <mergeCell ref="BJ5:BK5"/>
    <mergeCell ref="BJ6:BK6"/>
    <mergeCell ref="Y6:AA6"/>
    <mergeCell ref="Y7:AA7"/>
    <mergeCell ref="AM5:AN5"/>
    <mergeCell ref="AO5:AP5"/>
    <mergeCell ref="AT9:BE9"/>
    <mergeCell ref="AT10:BE10"/>
    <mergeCell ref="AT11:BE11"/>
    <mergeCell ref="BF5:BG5"/>
    <mergeCell ref="AT5:BE5"/>
    <mergeCell ref="AT6:BE6"/>
    <mergeCell ref="AT7:BE7"/>
    <mergeCell ref="AT8:BE8"/>
    <mergeCell ref="BF6:BG6"/>
    <mergeCell ref="BF7:BG7"/>
    <mergeCell ref="AK28:AL28"/>
    <mergeCell ref="AK29:AL29"/>
    <mergeCell ref="AK30:AL30"/>
    <mergeCell ref="AK31:AL31"/>
    <mergeCell ref="Y35:AJ35"/>
    <mergeCell ref="AK35:AL35"/>
    <mergeCell ref="AM35:AN35"/>
    <mergeCell ref="AO35:AP35"/>
    <mergeCell ref="AM27:AN27"/>
    <mergeCell ref="AO24:AP24"/>
    <mergeCell ref="AO25:AP25"/>
    <mergeCell ref="AO26:AP26"/>
    <mergeCell ref="AO27:AP27"/>
    <mergeCell ref="Y31:AA31"/>
    <mergeCell ref="Y32:AA32"/>
    <mergeCell ref="Y33:AA33"/>
    <mergeCell ref="BJ50:BV50"/>
    <mergeCell ref="AM31:AN31"/>
    <mergeCell ref="AM33:AN33"/>
    <mergeCell ref="Y34:AA34"/>
    <mergeCell ref="AM32:AN32"/>
    <mergeCell ref="AM34:AN34"/>
    <mergeCell ref="AT32:BE32"/>
    <mergeCell ref="Y28:AA28"/>
    <mergeCell ref="Y29:AA29"/>
    <mergeCell ref="Y30:AA30"/>
    <mergeCell ref="Y25:AA25"/>
    <mergeCell ref="Y26:AA26"/>
    <mergeCell ref="AO28:AP28"/>
    <mergeCell ref="AO29:AP29"/>
    <mergeCell ref="AO13:AP13"/>
    <mergeCell ref="AO14:AP14"/>
    <mergeCell ref="AO15:AP15"/>
    <mergeCell ref="AO23:AP23"/>
    <mergeCell ref="AO16:AP16"/>
    <mergeCell ref="AM16:AN16"/>
    <mergeCell ref="Y16:AJ16"/>
    <mergeCell ref="AK16:AL16"/>
    <mergeCell ref="Y23:AJ23"/>
    <mergeCell ref="AK23:AL23"/>
    <mergeCell ref="AM23:AN23"/>
    <mergeCell ref="AM14:AN14"/>
    <mergeCell ref="AM13:AN13"/>
    <mergeCell ref="AM15:AN15"/>
    <mergeCell ref="AO6:AP6"/>
    <mergeCell ref="AO7:AP7"/>
    <mergeCell ref="AO8:AP8"/>
    <mergeCell ref="AO9:AP9"/>
    <mergeCell ref="AO10:AP10"/>
    <mergeCell ref="AO11:AP11"/>
    <mergeCell ref="AO12:AP12"/>
    <mergeCell ref="Y14:AA14"/>
    <mergeCell ref="AK14:AL14"/>
    <mergeCell ref="AK15:AL15"/>
    <mergeCell ref="AM6:AN6"/>
    <mergeCell ref="AM7:AN7"/>
    <mergeCell ref="AM8:AN8"/>
    <mergeCell ref="AM9:AN9"/>
    <mergeCell ref="AM10:AN10"/>
    <mergeCell ref="AM11:AN11"/>
    <mergeCell ref="AM12:AN12"/>
    <mergeCell ref="Y10:AA10"/>
    <mergeCell ref="Y11:AA11"/>
    <mergeCell ref="Y12:AA12"/>
    <mergeCell ref="Y13:AA13"/>
    <mergeCell ref="Y8:AA8"/>
    <mergeCell ref="Y9:AA9"/>
    <mergeCell ref="Y5:AJ5"/>
    <mergeCell ref="AK5:AL5"/>
    <mergeCell ref="N6:O6"/>
    <mergeCell ref="N7:O7"/>
    <mergeCell ref="N8:O8"/>
    <mergeCell ref="N9:O9"/>
    <mergeCell ref="B6:M6"/>
    <mergeCell ref="B7:M7"/>
    <mergeCell ref="B8:M8"/>
    <mergeCell ref="B9:M9"/>
    <mergeCell ref="N11:O11"/>
    <mergeCell ref="N12:O12"/>
    <mergeCell ref="N13:O13"/>
    <mergeCell ref="N14:O14"/>
    <mergeCell ref="B11:M11"/>
    <mergeCell ref="B12:M12"/>
    <mergeCell ref="B13:M13"/>
    <mergeCell ref="B14:M14"/>
    <mergeCell ref="R32:S32"/>
    <mergeCell ref="R33:S33"/>
    <mergeCell ref="AK6:AL6"/>
    <mergeCell ref="AK7:AL7"/>
    <mergeCell ref="AK8:AL8"/>
    <mergeCell ref="AK9:AL9"/>
    <mergeCell ref="AK10:AL10"/>
    <mergeCell ref="AK11:AL11"/>
    <mergeCell ref="AK12:AL12"/>
    <mergeCell ref="AK13:AL13"/>
  </mergeCells>
  <printOptions/>
  <pageMargins left="0.7874015748031497" right="0" top="0.5905511811023623" bottom="0" header="0" footer="0"/>
  <pageSetup horizontalDpi="300" verticalDpi="3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0"/>
  <sheetViews>
    <sheetView zoomScale="50" zoomScaleNormal="50" zoomScaleSheetLayoutView="50" workbookViewId="0" topLeftCell="B31">
      <selection activeCell="Z106" sqref="Z106:AA106"/>
    </sheetView>
  </sheetViews>
  <sheetFormatPr defaultColWidth="10.125" defaultRowHeight="12.75"/>
  <cols>
    <col min="1" max="1" width="4.50390625" style="63" customWidth="1"/>
    <col min="2" max="2" width="9.625" style="63" customWidth="1"/>
    <col min="3" max="5" width="4.50390625" style="63" customWidth="1"/>
    <col min="6" max="6" width="5.625" style="63" customWidth="1"/>
    <col min="7" max="8" width="4.50390625" style="63" customWidth="1"/>
    <col min="9" max="9" width="5.00390625" style="63" customWidth="1"/>
    <col min="10" max="12" width="4.50390625" style="63" customWidth="1"/>
    <col min="13" max="14" width="4.50390625" style="130" customWidth="1"/>
    <col min="15" max="16" width="4.50390625" style="131" customWidth="1"/>
    <col min="17" max="19" width="4.50390625" style="132" customWidth="1"/>
    <col min="20" max="21" width="6.875" style="132" customWidth="1"/>
    <col min="22" max="22" width="8.875" style="132" customWidth="1"/>
    <col min="23" max="23" width="6.875" style="132" customWidth="1"/>
    <col min="24" max="25" width="4.50390625" style="310" customWidth="1"/>
    <col min="26" max="26" width="5.00390625" style="132" customWidth="1"/>
    <col min="27" max="27" width="5.875" style="132" customWidth="1"/>
    <col min="28" max="30" width="4.50390625" style="132" customWidth="1"/>
    <col min="31" max="34" width="4.50390625" style="133" customWidth="1"/>
    <col min="35" max="35" width="5.50390625" style="63" customWidth="1"/>
    <col min="36" max="36" width="4.50390625" style="63" customWidth="1"/>
    <col min="37" max="37" width="6.50390625" style="63" customWidth="1"/>
    <col min="38" max="38" width="4.50390625" style="63" customWidth="1"/>
    <col min="39" max="39" width="5.625" style="63" customWidth="1"/>
    <col min="40" max="40" width="4.50390625" style="63" customWidth="1"/>
    <col min="41" max="41" width="6.00390625" style="63" customWidth="1"/>
    <col min="42" max="42" width="4.50390625" style="63" customWidth="1"/>
    <col min="43" max="43" width="4.375" style="63" customWidth="1"/>
    <col min="44" max="44" width="4.50390625" style="63" customWidth="1"/>
    <col min="45" max="45" width="6.00390625" style="63" customWidth="1"/>
    <col min="46" max="52" width="4.50390625" style="63" customWidth="1"/>
    <col min="53" max="53" width="6.375" style="63" customWidth="1"/>
    <col min="54" max="54" width="4.50390625" style="63" customWidth="1"/>
    <col min="55" max="55" width="5.00390625" style="63" customWidth="1"/>
    <col min="56" max="56" width="4.50390625" style="63" customWidth="1"/>
    <col min="57" max="57" width="3.875" style="63" customWidth="1"/>
    <col min="58" max="58" width="4.00390625" style="63" customWidth="1"/>
    <col min="59" max="59" width="5.50390625" style="63" customWidth="1"/>
    <col min="60" max="60" width="4.50390625" style="63" customWidth="1"/>
    <col min="61" max="61" width="5.00390625" style="63" customWidth="1"/>
    <col min="62" max="62" width="6.125" style="63" customWidth="1"/>
    <col min="63" max="63" width="6.00390625" style="63" customWidth="1"/>
    <col min="64" max="65" width="5.00390625" style="63" customWidth="1"/>
    <col min="66" max="16384" width="10.125" style="63" customWidth="1"/>
  </cols>
  <sheetData>
    <row r="1" spans="1:65" s="208" customFormat="1" ht="18" customHeight="1" thickBot="1">
      <c r="A1" s="627" t="s">
        <v>94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</row>
    <row r="2" spans="1:65" s="208" customFormat="1" ht="33" customHeight="1" thickBot="1">
      <c r="A2" s="163"/>
      <c r="B2" s="163"/>
      <c r="C2" s="163"/>
      <c r="D2" s="673" t="s">
        <v>68</v>
      </c>
      <c r="E2" s="674"/>
      <c r="F2" s="675"/>
      <c r="G2" s="689" t="s">
        <v>90</v>
      </c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1"/>
      <c r="U2" s="295"/>
      <c r="V2" s="295"/>
      <c r="W2" s="295"/>
      <c r="X2" s="625" t="s">
        <v>69</v>
      </c>
      <c r="Y2" s="626"/>
      <c r="Z2" s="626"/>
      <c r="AA2" s="626"/>
      <c r="AB2" s="626"/>
      <c r="AC2" s="626"/>
      <c r="AD2" s="626"/>
      <c r="AE2" s="626"/>
      <c r="AF2" s="628" t="s">
        <v>80</v>
      </c>
      <c r="AG2" s="629"/>
      <c r="AH2" s="790" t="s">
        <v>72</v>
      </c>
      <c r="AI2" s="790"/>
      <c r="AJ2" s="790"/>
      <c r="AK2" s="790"/>
      <c r="AL2" s="790"/>
      <c r="AM2" s="790"/>
      <c r="AN2" s="790"/>
      <c r="AO2" s="790"/>
      <c r="AP2" s="790"/>
      <c r="AQ2" s="791"/>
      <c r="AR2" s="712" t="s">
        <v>70</v>
      </c>
      <c r="AS2" s="713"/>
      <c r="AT2" s="706" t="s">
        <v>93</v>
      </c>
      <c r="AU2" s="707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8"/>
      <c r="BJ2" s="211"/>
      <c r="BK2" s="211"/>
      <c r="BL2" s="211"/>
      <c r="BM2" s="163"/>
    </row>
    <row r="3" spans="1:65" s="208" customFormat="1" ht="22.5" customHeight="1" thickBot="1">
      <c r="A3" s="163"/>
      <c r="B3" s="163"/>
      <c r="C3" s="163"/>
      <c r="D3" s="676"/>
      <c r="E3" s="677"/>
      <c r="F3" s="678"/>
      <c r="G3" s="692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4"/>
      <c r="U3" s="296"/>
      <c r="V3" s="296"/>
      <c r="W3" s="296"/>
      <c r="X3" s="1109" t="s">
        <v>35</v>
      </c>
      <c r="Y3" s="1110"/>
      <c r="Z3" s="619" t="s">
        <v>36</v>
      </c>
      <c r="AA3" s="620"/>
      <c r="AB3" s="636" t="s">
        <v>71</v>
      </c>
      <c r="AC3" s="637"/>
      <c r="AD3" s="637"/>
      <c r="AE3" s="637"/>
      <c r="AF3" s="630"/>
      <c r="AG3" s="631"/>
      <c r="AH3" s="792" t="s">
        <v>76</v>
      </c>
      <c r="AI3" s="622"/>
      <c r="AJ3" s="634" t="s">
        <v>73</v>
      </c>
      <c r="AK3" s="634"/>
      <c r="AL3" s="634"/>
      <c r="AM3" s="634"/>
      <c r="AN3" s="634"/>
      <c r="AO3" s="634"/>
      <c r="AP3" s="634"/>
      <c r="AQ3" s="635"/>
      <c r="AR3" s="714"/>
      <c r="AS3" s="715"/>
      <c r="AT3" s="709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1"/>
      <c r="BJ3" s="212"/>
      <c r="BK3" s="212"/>
      <c r="BL3" s="212"/>
      <c r="BM3" s="163"/>
    </row>
    <row r="4" spans="1:65" s="208" customFormat="1" ht="19.5" customHeight="1" thickBot="1">
      <c r="A4" s="163"/>
      <c r="B4" s="163"/>
      <c r="C4" s="163"/>
      <c r="D4" s="676"/>
      <c r="E4" s="677"/>
      <c r="F4" s="678"/>
      <c r="G4" s="692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4"/>
      <c r="U4" s="296"/>
      <c r="V4" s="296"/>
      <c r="W4" s="296"/>
      <c r="X4" s="1111"/>
      <c r="Y4" s="1112"/>
      <c r="Z4" s="621"/>
      <c r="AA4" s="622"/>
      <c r="AB4" s="619" t="s">
        <v>74</v>
      </c>
      <c r="AC4" s="620"/>
      <c r="AD4" s="619" t="s">
        <v>75</v>
      </c>
      <c r="AE4" s="785"/>
      <c r="AF4" s="630"/>
      <c r="AG4" s="631"/>
      <c r="AH4" s="786"/>
      <c r="AI4" s="622"/>
      <c r="AJ4" s="673" t="s">
        <v>1</v>
      </c>
      <c r="AK4" s="675"/>
      <c r="AL4" s="793" t="s">
        <v>37</v>
      </c>
      <c r="AM4" s="794"/>
      <c r="AN4" s="795"/>
      <c r="AO4" s="795"/>
      <c r="AP4" s="795"/>
      <c r="AQ4" s="796"/>
      <c r="AR4" s="714"/>
      <c r="AS4" s="715"/>
      <c r="AT4" s="646" t="s">
        <v>95</v>
      </c>
      <c r="AU4" s="647"/>
      <c r="AV4" s="647"/>
      <c r="AW4" s="648"/>
      <c r="AX4" s="646" t="s">
        <v>98</v>
      </c>
      <c r="AY4" s="647"/>
      <c r="AZ4" s="647"/>
      <c r="BA4" s="648"/>
      <c r="BB4" s="646" t="s">
        <v>96</v>
      </c>
      <c r="BC4" s="647"/>
      <c r="BD4" s="647"/>
      <c r="BE4" s="648"/>
      <c r="BF4" s="646" t="s">
        <v>97</v>
      </c>
      <c r="BG4" s="647"/>
      <c r="BH4" s="647"/>
      <c r="BI4" s="649"/>
      <c r="BJ4" s="213"/>
      <c r="BK4" s="213"/>
      <c r="BL4" s="213"/>
      <c r="BM4" s="163"/>
    </row>
    <row r="5" spans="1:65" s="208" customFormat="1" ht="24" customHeight="1" thickBot="1">
      <c r="A5" s="163"/>
      <c r="B5" s="163"/>
      <c r="C5" s="163"/>
      <c r="D5" s="676"/>
      <c r="E5" s="677"/>
      <c r="F5" s="678"/>
      <c r="G5" s="692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4"/>
      <c r="U5" s="296"/>
      <c r="V5" s="296"/>
      <c r="W5" s="296"/>
      <c r="X5" s="1111"/>
      <c r="Y5" s="1112"/>
      <c r="Z5" s="621"/>
      <c r="AA5" s="622"/>
      <c r="AB5" s="621"/>
      <c r="AC5" s="622"/>
      <c r="AD5" s="621"/>
      <c r="AE5" s="786"/>
      <c r="AF5" s="630"/>
      <c r="AG5" s="631"/>
      <c r="AH5" s="786"/>
      <c r="AI5" s="622"/>
      <c r="AJ5" s="676"/>
      <c r="AK5" s="678"/>
      <c r="AL5" s="619" t="s">
        <v>2</v>
      </c>
      <c r="AM5" s="620"/>
      <c r="AN5" s="797" t="s">
        <v>279</v>
      </c>
      <c r="AO5" s="620"/>
      <c r="AP5" s="797" t="s">
        <v>77</v>
      </c>
      <c r="AQ5" s="620"/>
      <c r="AR5" s="714"/>
      <c r="AS5" s="715"/>
      <c r="AT5" s="650" t="s">
        <v>78</v>
      </c>
      <c r="AU5" s="651"/>
      <c r="AV5" s="651"/>
      <c r="AW5" s="651"/>
      <c r="AX5" s="651"/>
      <c r="AY5" s="651"/>
      <c r="AZ5" s="651"/>
      <c r="BA5" s="651"/>
      <c r="BB5" s="651"/>
      <c r="BC5" s="651"/>
      <c r="BD5" s="651"/>
      <c r="BE5" s="651"/>
      <c r="BF5" s="651"/>
      <c r="BG5" s="651"/>
      <c r="BH5" s="651"/>
      <c r="BI5" s="652"/>
      <c r="BJ5" s="213"/>
      <c r="BK5" s="213"/>
      <c r="BL5" s="213"/>
      <c r="BM5" s="163"/>
    </row>
    <row r="6" spans="1:65" s="208" customFormat="1" ht="24" customHeight="1" thickBot="1" thickTop="1">
      <c r="A6" s="163"/>
      <c r="B6" s="163"/>
      <c r="C6" s="163"/>
      <c r="D6" s="676"/>
      <c r="E6" s="677"/>
      <c r="F6" s="678"/>
      <c r="G6" s="692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4"/>
      <c r="U6" s="296"/>
      <c r="V6" s="296"/>
      <c r="W6" s="296"/>
      <c r="X6" s="1111"/>
      <c r="Y6" s="1112"/>
      <c r="Z6" s="621"/>
      <c r="AA6" s="622"/>
      <c r="AB6" s="621"/>
      <c r="AC6" s="622"/>
      <c r="AD6" s="621"/>
      <c r="AE6" s="786"/>
      <c r="AF6" s="630"/>
      <c r="AG6" s="631"/>
      <c r="AH6" s="786"/>
      <c r="AI6" s="622"/>
      <c r="AJ6" s="676"/>
      <c r="AK6" s="678"/>
      <c r="AL6" s="621"/>
      <c r="AM6" s="622"/>
      <c r="AN6" s="621"/>
      <c r="AO6" s="622"/>
      <c r="AP6" s="621"/>
      <c r="AQ6" s="622"/>
      <c r="AR6" s="714"/>
      <c r="AS6" s="716"/>
      <c r="AT6" s="499">
        <v>1</v>
      </c>
      <c r="AU6" s="500"/>
      <c r="AV6" s="499">
        <v>2</v>
      </c>
      <c r="AW6" s="500"/>
      <c r="AX6" s="499">
        <v>3</v>
      </c>
      <c r="AY6" s="500"/>
      <c r="AZ6" s="499">
        <v>4</v>
      </c>
      <c r="BA6" s="500"/>
      <c r="BB6" s="499">
        <v>5</v>
      </c>
      <c r="BC6" s="500"/>
      <c r="BD6" s="499">
        <v>6</v>
      </c>
      <c r="BE6" s="500"/>
      <c r="BF6" s="499">
        <v>7</v>
      </c>
      <c r="BG6" s="500"/>
      <c r="BH6" s="499">
        <v>8</v>
      </c>
      <c r="BI6" s="653"/>
      <c r="BJ6" s="213"/>
      <c r="BK6" s="213"/>
      <c r="BL6" s="213"/>
      <c r="BM6" s="163"/>
    </row>
    <row r="7" spans="1:65" s="208" customFormat="1" ht="24" customHeight="1" thickBot="1" thickTop="1">
      <c r="A7" s="163"/>
      <c r="B7" s="163"/>
      <c r="C7" s="163"/>
      <c r="D7" s="676"/>
      <c r="E7" s="677"/>
      <c r="F7" s="678"/>
      <c r="G7" s="692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4"/>
      <c r="U7" s="296"/>
      <c r="V7" s="296"/>
      <c r="W7" s="296"/>
      <c r="X7" s="1111"/>
      <c r="Y7" s="1112"/>
      <c r="Z7" s="621"/>
      <c r="AA7" s="622"/>
      <c r="AB7" s="621"/>
      <c r="AC7" s="622"/>
      <c r="AD7" s="621"/>
      <c r="AE7" s="786"/>
      <c r="AF7" s="630"/>
      <c r="AG7" s="631"/>
      <c r="AH7" s="786"/>
      <c r="AI7" s="622"/>
      <c r="AJ7" s="676"/>
      <c r="AK7" s="678"/>
      <c r="AL7" s="621"/>
      <c r="AM7" s="622"/>
      <c r="AN7" s="621"/>
      <c r="AO7" s="622"/>
      <c r="AP7" s="621"/>
      <c r="AQ7" s="622"/>
      <c r="AR7" s="714"/>
      <c r="AS7" s="715"/>
      <c r="AT7" s="642" t="s">
        <v>79</v>
      </c>
      <c r="AU7" s="627"/>
      <c r="AV7" s="627"/>
      <c r="AW7" s="627"/>
      <c r="AX7" s="627"/>
      <c r="AY7" s="627"/>
      <c r="AZ7" s="627"/>
      <c r="BA7" s="627"/>
      <c r="BB7" s="627"/>
      <c r="BC7" s="627"/>
      <c r="BD7" s="627"/>
      <c r="BE7" s="627"/>
      <c r="BF7" s="627"/>
      <c r="BG7" s="627"/>
      <c r="BH7" s="627"/>
      <c r="BI7" s="643"/>
      <c r="BJ7" s="213"/>
      <c r="BK7" s="213"/>
      <c r="BL7" s="213"/>
      <c r="BM7" s="163"/>
    </row>
    <row r="8" spans="1:65" s="208" customFormat="1" ht="28.5" customHeight="1" thickBot="1" thickTop="1">
      <c r="A8" s="163"/>
      <c r="B8" s="163"/>
      <c r="C8" s="163"/>
      <c r="D8" s="679"/>
      <c r="E8" s="680"/>
      <c r="F8" s="681"/>
      <c r="G8" s="695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7"/>
      <c r="U8" s="297"/>
      <c r="V8" s="297"/>
      <c r="W8" s="297"/>
      <c r="X8" s="1113"/>
      <c r="Y8" s="1114"/>
      <c r="Z8" s="623"/>
      <c r="AA8" s="624"/>
      <c r="AB8" s="623"/>
      <c r="AC8" s="624"/>
      <c r="AD8" s="623"/>
      <c r="AE8" s="787"/>
      <c r="AF8" s="632"/>
      <c r="AG8" s="633"/>
      <c r="AH8" s="787"/>
      <c r="AI8" s="624"/>
      <c r="AJ8" s="679"/>
      <c r="AK8" s="681"/>
      <c r="AL8" s="623"/>
      <c r="AM8" s="624"/>
      <c r="AN8" s="623"/>
      <c r="AO8" s="624"/>
      <c r="AP8" s="623"/>
      <c r="AQ8" s="624"/>
      <c r="AR8" s="717"/>
      <c r="AS8" s="718"/>
      <c r="AT8" s="499">
        <v>18</v>
      </c>
      <c r="AU8" s="500"/>
      <c r="AV8" s="640">
        <v>18</v>
      </c>
      <c r="AW8" s="641"/>
      <c r="AX8" s="499">
        <v>18</v>
      </c>
      <c r="AY8" s="500"/>
      <c r="AZ8" s="640">
        <v>18</v>
      </c>
      <c r="BA8" s="641"/>
      <c r="BB8" s="499">
        <v>18</v>
      </c>
      <c r="BC8" s="500"/>
      <c r="BD8" s="640">
        <v>18</v>
      </c>
      <c r="BE8" s="641"/>
      <c r="BF8" s="499">
        <v>18</v>
      </c>
      <c r="BG8" s="500"/>
      <c r="BH8" s="644">
        <v>11</v>
      </c>
      <c r="BI8" s="645"/>
      <c r="BJ8" s="213"/>
      <c r="BK8" s="213"/>
      <c r="BL8" s="213"/>
      <c r="BM8" s="163"/>
    </row>
    <row r="9" spans="4:65" s="210" customFormat="1" ht="15.75" customHeight="1" thickTop="1">
      <c r="D9" s="1117">
        <v>1</v>
      </c>
      <c r="E9" s="1118"/>
      <c r="F9" s="1119"/>
      <c r="G9" s="1117">
        <v>2</v>
      </c>
      <c r="H9" s="1118"/>
      <c r="I9" s="1118"/>
      <c r="J9" s="1118"/>
      <c r="K9" s="1118"/>
      <c r="L9" s="1118"/>
      <c r="M9" s="1118"/>
      <c r="N9" s="1118"/>
      <c r="O9" s="1118"/>
      <c r="P9" s="1118"/>
      <c r="Q9" s="1118"/>
      <c r="R9" s="1118"/>
      <c r="S9" s="1118"/>
      <c r="T9" s="1119"/>
      <c r="U9" s="303" t="s">
        <v>337</v>
      </c>
      <c r="V9" s="303" t="s">
        <v>338</v>
      </c>
      <c r="W9" s="303" t="s">
        <v>339</v>
      </c>
      <c r="X9" s="1115">
        <v>3</v>
      </c>
      <c r="Y9" s="1116"/>
      <c r="Z9" s="1099">
        <v>4</v>
      </c>
      <c r="AA9" s="1100"/>
      <c r="AB9" s="1099">
        <v>5</v>
      </c>
      <c r="AC9" s="1100"/>
      <c r="AD9" s="1099">
        <v>6</v>
      </c>
      <c r="AE9" s="1100"/>
      <c r="AF9" s="1099">
        <v>7</v>
      </c>
      <c r="AG9" s="1100"/>
      <c r="AH9" s="1099">
        <v>8</v>
      </c>
      <c r="AI9" s="1100"/>
      <c r="AJ9" s="1099">
        <v>9</v>
      </c>
      <c r="AK9" s="1100"/>
      <c r="AL9" s="1099">
        <v>10</v>
      </c>
      <c r="AM9" s="1100"/>
      <c r="AN9" s="1099">
        <v>11</v>
      </c>
      <c r="AO9" s="1100"/>
      <c r="AP9" s="1099">
        <v>12</v>
      </c>
      <c r="AQ9" s="1100"/>
      <c r="AR9" s="1099">
        <v>13</v>
      </c>
      <c r="AS9" s="1108"/>
      <c r="AT9" s="1104">
        <v>14</v>
      </c>
      <c r="AU9" s="1105"/>
      <c r="AV9" s="1104">
        <v>15</v>
      </c>
      <c r="AW9" s="1106"/>
      <c r="AX9" s="1101">
        <v>16</v>
      </c>
      <c r="AY9" s="1101"/>
      <c r="AZ9" s="1107">
        <v>17</v>
      </c>
      <c r="BA9" s="1106"/>
      <c r="BB9" s="1101">
        <v>18</v>
      </c>
      <c r="BC9" s="1101"/>
      <c r="BD9" s="1107">
        <v>19</v>
      </c>
      <c r="BE9" s="1106"/>
      <c r="BF9" s="1101">
        <v>20</v>
      </c>
      <c r="BG9" s="1101"/>
      <c r="BH9" s="1102">
        <v>21</v>
      </c>
      <c r="BI9" s="1103"/>
      <c r="BK9" s="214"/>
      <c r="BL9" s="214"/>
      <c r="BM9" s="214"/>
    </row>
    <row r="10" spans="2:65" s="1" customFormat="1" ht="18" customHeight="1">
      <c r="B10" s="307"/>
      <c r="D10" s="1092">
        <v>1</v>
      </c>
      <c r="E10" s="1092"/>
      <c r="F10" s="1092"/>
      <c r="G10" s="1079" t="s">
        <v>130</v>
      </c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  <c r="T10" s="1079"/>
      <c r="U10" s="302">
        <f>AF10</f>
        <v>5</v>
      </c>
      <c r="V10" s="302" t="s">
        <v>234</v>
      </c>
      <c r="W10" s="302">
        <f>AT10</f>
        <v>4</v>
      </c>
      <c r="X10" s="1078">
        <v>1</v>
      </c>
      <c r="Y10" s="1078"/>
      <c r="Z10" s="411"/>
      <c r="AA10" s="411"/>
      <c r="AB10" s="411"/>
      <c r="AC10" s="411"/>
      <c r="AD10" s="411"/>
      <c r="AE10" s="411"/>
      <c r="AF10" s="411">
        <v>5</v>
      </c>
      <c r="AG10" s="411"/>
      <c r="AH10" s="411">
        <f>AF10*30</f>
        <v>150</v>
      </c>
      <c r="AI10" s="411"/>
      <c r="AJ10" s="411">
        <f>AL10+AN10</f>
        <v>72</v>
      </c>
      <c r="AK10" s="411"/>
      <c r="AL10" s="411">
        <v>36</v>
      </c>
      <c r="AM10" s="411"/>
      <c r="AN10" s="411">
        <v>36</v>
      </c>
      <c r="AO10" s="411"/>
      <c r="AP10" s="411"/>
      <c r="AQ10" s="411"/>
      <c r="AR10" s="411">
        <f>AH10-AJ10</f>
        <v>78</v>
      </c>
      <c r="AS10" s="411"/>
      <c r="AT10" s="411">
        <v>4</v>
      </c>
      <c r="AU10" s="411"/>
      <c r="AV10" s="411"/>
      <c r="AW10" s="411"/>
      <c r="AX10" s="411"/>
      <c r="AY10" s="411"/>
      <c r="AZ10" s="411"/>
      <c r="BA10" s="411"/>
      <c r="BB10" s="1086"/>
      <c r="BC10" s="1086"/>
      <c r="BD10" s="1086"/>
      <c r="BE10" s="1086"/>
      <c r="BF10" s="1086"/>
      <c r="BG10" s="1086"/>
      <c r="BH10" s="1086"/>
      <c r="BI10" s="1086"/>
      <c r="BJ10" s="216"/>
      <c r="BK10" s="2"/>
      <c r="BL10" s="2"/>
      <c r="BM10" s="2"/>
    </row>
    <row r="11" spans="2:65" s="1" customFormat="1" ht="18" customHeight="1">
      <c r="B11" s="307"/>
      <c r="D11" s="1089">
        <v>2</v>
      </c>
      <c r="E11" s="1089"/>
      <c r="F11" s="1089"/>
      <c r="G11" s="1077" t="s">
        <v>133</v>
      </c>
      <c r="H11" s="1077"/>
      <c r="I11" s="1077"/>
      <c r="J11" s="1077"/>
      <c r="K11" s="1077"/>
      <c r="L11" s="1077"/>
      <c r="M11" s="1077"/>
      <c r="N11" s="1077"/>
      <c r="O11" s="1077"/>
      <c r="P11" s="1077"/>
      <c r="Q11" s="1077"/>
      <c r="R11" s="1077"/>
      <c r="S11" s="1077"/>
      <c r="T11" s="1077"/>
      <c r="U11" s="302">
        <f aca="true" t="shared" si="0" ref="U11:U18">AF11</f>
        <v>5</v>
      </c>
      <c r="V11" s="302" t="s">
        <v>234</v>
      </c>
      <c r="W11" s="302">
        <f aca="true" t="shared" si="1" ref="W11:W18">AT11</f>
        <v>5</v>
      </c>
      <c r="X11" s="1078">
        <v>1</v>
      </c>
      <c r="Y11" s="1078"/>
      <c r="Z11" s="411"/>
      <c r="AA11" s="411"/>
      <c r="AB11" s="411"/>
      <c r="AC11" s="411"/>
      <c r="AD11" s="411"/>
      <c r="AE11" s="411"/>
      <c r="AF11" s="411">
        <v>5</v>
      </c>
      <c r="AG11" s="411"/>
      <c r="AH11" s="411">
        <f aca="true" t="shared" si="2" ref="AH11:AH18">AF11*30</f>
        <v>150</v>
      </c>
      <c r="AI11" s="411"/>
      <c r="AJ11" s="411">
        <f aca="true" t="shared" si="3" ref="AJ11:AJ18">AL11+AN11</f>
        <v>90</v>
      </c>
      <c r="AK11" s="411"/>
      <c r="AL11" s="411">
        <v>36</v>
      </c>
      <c r="AM11" s="411"/>
      <c r="AN11" s="411">
        <v>54</v>
      </c>
      <c r="AO11" s="411"/>
      <c r="AP11" s="411"/>
      <c r="AQ11" s="411"/>
      <c r="AR11" s="411">
        <f aca="true" t="shared" si="4" ref="AR11:AR18">AH11-AJ11</f>
        <v>60</v>
      </c>
      <c r="AS11" s="411"/>
      <c r="AT11" s="411">
        <v>5</v>
      </c>
      <c r="AU11" s="411"/>
      <c r="AV11" s="409"/>
      <c r="AW11" s="433"/>
      <c r="AX11" s="411"/>
      <c r="AY11" s="411"/>
      <c r="AZ11" s="411"/>
      <c r="BA11" s="411"/>
      <c r="BB11" s="1086"/>
      <c r="BC11" s="1086"/>
      <c r="BD11" s="1086"/>
      <c r="BE11" s="1086"/>
      <c r="BF11" s="1086"/>
      <c r="BG11" s="1086"/>
      <c r="BH11" s="1086"/>
      <c r="BI11" s="1086"/>
      <c r="BJ11" s="216"/>
      <c r="BK11" s="2"/>
      <c r="BL11" s="2"/>
      <c r="BM11" s="2"/>
    </row>
    <row r="12" spans="2:65" s="1" customFormat="1" ht="18" customHeight="1">
      <c r="B12" s="307"/>
      <c r="D12" s="1089">
        <v>3</v>
      </c>
      <c r="E12" s="1089"/>
      <c r="F12" s="1089"/>
      <c r="G12" s="1088" t="s">
        <v>322</v>
      </c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302">
        <f t="shared" si="0"/>
        <v>3.5</v>
      </c>
      <c r="V12" s="301" t="s">
        <v>235</v>
      </c>
      <c r="W12" s="302">
        <f t="shared" si="1"/>
        <v>4</v>
      </c>
      <c r="X12" s="1078"/>
      <c r="Y12" s="1078"/>
      <c r="Z12" s="411">
        <v>1</v>
      </c>
      <c r="AA12" s="411"/>
      <c r="AB12" s="411"/>
      <c r="AC12" s="411"/>
      <c r="AD12" s="411"/>
      <c r="AE12" s="411"/>
      <c r="AF12" s="411">
        <v>3.5</v>
      </c>
      <c r="AG12" s="411"/>
      <c r="AH12" s="411">
        <f t="shared" si="2"/>
        <v>105</v>
      </c>
      <c r="AI12" s="411"/>
      <c r="AJ12" s="411">
        <f t="shared" si="3"/>
        <v>72</v>
      </c>
      <c r="AK12" s="411"/>
      <c r="AL12" s="411">
        <v>36</v>
      </c>
      <c r="AM12" s="411"/>
      <c r="AN12" s="411">
        <v>36</v>
      </c>
      <c r="AO12" s="411"/>
      <c r="AP12" s="411"/>
      <c r="AQ12" s="411"/>
      <c r="AR12" s="411">
        <f t="shared" si="4"/>
        <v>33</v>
      </c>
      <c r="AS12" s="411"/>
      <c r="AT12" s="411">
        <v>4</v>
      </c>
      <c r="AU12" s="411"/>
      <c r="AV12" s="409"/>
      <c r="AW12" s="433"/>
      <c r="AX12" s="411"/>
      <c r="AY12" s="411"/>
      <c r="AZ12" s="411"/>
      <c r="BA12" s="411"/>
      <c r="BB12" s="1086"/>
      <c r="BC12" s="1086"/>
      <c r="BD12" s="1086"/>
      <c r="BE12" s="1086"/>
      <c r="BF12" s="1086"/>
      <c r="BG12" s="1086"/>
      <c r="BH12" s="1086"/>
      <c r="BI12" s="1086"/>
      <c r="BJ12" s="216"/>
      <c r="BK12" s="2"/>
      <c r="BL12" s="2"/>
      <c r="BM12" s="2"/>
    </row>
    <row r="13" spans="2:65" s="1" customFormat="1" ht="18" customHeight="1">
      <c r="B13" s="307"/>
      <c r="D13" s="1089">
        <v>4</v>
      </c>
      <c r="E13" s="1089"/>
      <c r="F13" s="1089"/>
      <c r="G13" s="1077" t="s">
        <v>140</v>
      </c>
      <c r="H13" s="1077"/>
      <c r="I13" s="1077"/>
      <c r="J13" s="1077"/>
      <c r="K13" s="1077"/>
      <c r="L13" s="1077"/>
      <c r="M13" s="1077"/>
      <c r="N13" s="1077"/>
      <c r="O13" s="1077"/>
      <c r="P13" s="1077"/>
      <c r="Q13" s="1077"/>
      <c r="R13" s="1077"/>
      <c r="S13" s="1077"/>
      <c r="T13" s="1077"/>
      <c r="U13" s="302">
        <f t="shared" si="0"/>
        <v>3</v>
      </c>
      <c r="V13" s="301" t="s">
        <v>235</v>
      </c>
      <c r="W13" s="302">
        <f t="shared" si="1"/>
        <v>3</v>
      </c>
      <c r="X13" s="1078"/>
      <c r="Y13" s="1078"/>
      <c r="Z13" s="411">
        <v>1</v>
      </c>
      <c r="AA13" s="411"/>
      <c r="AB13" s="411"/>
      <c r="AC13" s="411"/>
      <c r="AD13" s="411"/>
      <c r="AE13" s="411"/>
      <c r="AF13" s="411">
        <v>3</v>
      </c>
      <c r="AG13" s="411"/>
      <c r="AH13" s="411">
        <f t="shared" si="2"/>
        <v>90</v>
      </c>
      <c r="AI13" s="411"/>
      <c r="AJ13" s="411">
        <f t="shared" si="3"/>
        <v>54</v>
      </c>
      <c r="AK13" s="411"/>
      <c r="AL13" s="411">
        <v>18</v>
      </c>
      <c r="AM13" s="411"/>
      <c r="AN13" s="411">
        <v>36</v>
      </c>
      <c r="AO13" s="411"/>
      <c r="AP13" s="411"/>
      <c r="AQ13" s="411"/>
      <c r="AR13" s="411">
        <f t="shared" si="4"/>
        <v>36</v>
      </c>
      <c r="AS13" s="411"/>
      <c r="AT13" s="411">
        <v>3</v>
      </c>
      <c r="AU13" s="411"/>
      <c r="AV13" s="409"/>
      <c r="AW13" s="433"/>
      <c r="AX13" s="411"/>
      <c r="AY13" s="411"/>
      <c r="AZ13" s="411"/>
      <c r="BA13" s="411"/>
      <c r="BB13" s="1086"/>
      <c r="BC13" s="1086"/>
      <c r="BD13" s="1086"/>
      <c r="BE13" s="1086"/>
      <c r="BF13" s="1086"/>
      <c r="BG13" s="1086"/>
      <c r="BH13" s="1086"/>
      <c r="BI13" s="1086"/>
      <c r="BJ13" s="216"/>
      <c r="BK13" s="2"/>
      <c r="BL13" s="2"/>
      <c r="BM13" s="2"/>
    </row>
    <row r="14" spans="2:65" s="1" customFormat="1" ht="33" customHeight="1">
      <c r="B14" s="307"/>
      <c r="D14" s="1098">
        <v>5</v>
      </c>
      <c r="E14" s="1098"/>
      <c r="F14" s="1098"/>
      <c r="G14" s="1077" t="s">
        <v>170</v>
      </c>
      <c r="H14" s="1077"/>
      <c r="I14" s="1077"/>
      <c r="J14" s="1077"/>
      <c r="K14" s="1077"/>
      <c r="L14" s="1077"/>
      <c r="M14" s="1077"/>
      <c r="N14" s="1077"/>
      <c r="O14" s="1077"/>
      <c r="P14" s="1077"/>
      <c r="Q14" s="1077"/>
      <c r="R14" s="1077"/>
      <c r="S14" s="1077"/>
      <c r="T14" s="1077"/>
      <c r="U14" s="302">
        <f t="shared" si="0"/>
        <v>4</v>
      </c>
      <c r="V14" s="302" t="s">
        <v>234</v>
      </c>
      <c r="W14" s="302">
        <f t="shared" si="1"/>
        <v>4</v>
      </c>
      <c r="X14" s="1078">
        <v>1</v>
      </c>
      <c r="Y14" s="1078"/>
      <c r="Z14" s="411"/>
      <c r="AA14" s="411"/>
      <c r="AB14" s="411"/>
      <c r="AC14" s="411"/>
      <c r="AD14" s="411"/>
      <c r="AE14" s="411"/>
      <c r="AF14" s="411">
        <v>4</v>
      </c>
      <c r="AG14" s="411"/>
      <c r="AH14" s="411">
        <f t="shared" si="2"/>
        <v>120</v>
      </c>
      <c r="AI14" s="411"/>
      <c r="AJ14" s="411">
        <f t="shared" si="3"/>
        <v>72</v>
      </c>
      <c r="AK14" s="411"/>
      <c r="AL14" s="411">
        <v>36</v>
      </c>
      <c r="AM14" s="411"/>
      <c r="AN14" s="411">
        <v>36</v>
      </c>
      <c r="AO14" s="411"/>
      <c r="AP14" s="411"/>
      <c r="AQ14" s="411"/>
      <c r="AR14" s="411">
        <f t="shared" si="4"/>
        <v>48</v>
      </c>
      <c r="AS14" s="411"/>
      <c r="AT14" s="411">
        <v>4</v>
      </c>
      <c r="AU14" s="411"/>
      <c r="AV14" s="409"/>
      <c r="AW14" s="433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216"/>
      <c r="BK14" s="2"/>
      <c r="BL14" s="2"/>
      <c r="BM14" s="2"/>
    </row>
    <row r="15" spans="2:65" s="1" customFormat="1" ht="18" customHeight="1">
      <c r="B15" s="307"/>
      <c r="D15" s="1077">
        <v>6</v>
      </c>
      <c r="E15" s="1077"/>
      <c r="F15" s="1077"/>
      <c r="G15" s="1088" t="s">
        <v>190</v>
      </c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302">
        <f t="shared" si="0"/>
        <v>2</v>
      </c>
      <c r="V15" s="301" t="s">
        <v>235</v>
      </c>
      <c r="W15" s="302">
        <f t="shared" si="1"/>
        <v>2</v>
      </c>
      <c r="X15" s="1078"/>
      <c r="Y15" s="1078"/>
      <c r="Z15" s="411">
        <v>1</v>
      </c>
      <c r="AA15" s="411"/>
      <c r="AB15" s="411"/>
      <c r="AC15" s="411"/>
      <c r="AD15" s="411"/>
      <c r="AE15" s="411"/>
      <c r="AF15" s="411">
        <v>2</v>
      </c>
      <c r="AG15" s="411"/>
      <c r="AH15" s="411">
        <f t="shared" si="2"/>
        <v>60</v>
      </c>
      <c r="AI15" s="411"/>
      <c r="AJ15" s="411">
        <f t="shared" si="3"/>
        <v>36</v>
      </c>
      <c r="AK15" s="411"/>
      <c r="AL15" s="411">
        <v>18</v>
      </c>
      <c r="AM15" s="411"/>
      <c r="AN15" s="411">
        <v>18</v>
      </c>
      <c r="AO15" s="411"/>
      <c r="AP15" s="411"/>
      <c r="AQ15" s="411"/>
      <c r="AR15" s="411">
        <f t="shared" si="4"/>
        <v>24</v>
      </c>
      <c r="AS15" s="411"/>
      <c r="AT15" s="411">
        <v>2</v>
      </c>
      <c r="AU15" s="411"/>
      <c r="AV15" s="409"/>
      <c r="AW15" s="433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216"/>
      <c r="BK15" s="2"/>
      <c r="BL15" s="2"/>
      <c r="BM15" s="2"/>
    </row>
    <row r="16" spans="2:65" s="1" customFormat="1" ht="18" customHeight="1">
      <c r="B16" s="307"/>
      <c r="D16" s="1092">
        <v>7</v>
      </c>
      <c r="E16" s="1092"/>
      <c r="F16" s="1092"/>
      <c r="G16" s="1079" t="s">
        <v>332</v>
      </c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1079"/>
      <c r="U16" s="302">
        <f t="shared" si="0"/>
        <v>3</v>
      </c>
      <c r="V16" s="302" t="s">
        <v>340</v>
      </c>
      <c r="W16" s="302">
        <f t="shared" si="1"/>
        <v>2</v>
      </c>
      <c r="X16" s="1094"/>
      <c r="Y16" s="1094"/>
      <c r="Z16" s="807" t="s">
        <v>278</v>
      </c>
      <c r="AA16" s="807"/>
      <c r="AB16" s="915"/>
      <c r="AC16" s="915"/>
      <c r="AD16" s="915"/>
      <c r="AE16" s="915"/>
      <c r="AF16" s="807">
        <v>3</v>
      </c>
      <c r="AG16" s="807"/>
      <c r="AH16" s="411">
        <f t="shared" si="2"/>
        <v>90</v>
      </c>
      <c r="AI16" s="411"/>
      <c r="AJ16" s="411">
        <f t="shared" si="3"/>
        <v>36</v>
      </c>
      <c r="AK16" s="411"/>
      <c r="AL16" s="807">
        <v>18</v>
      </c>
      <c r="AM16" s="807"/>
      <c r="AN16" s="807">
        <v>18</v>
      </c>
      <c r="AO16" s="807"/>
      <c r="AP16" s="807"/>
      <c r="AQ16" s="807"/>
      <c r="AR16" s="411">
        <f t="shared" si="4"/>
        <v>54</v>
      </c>
      <c r="AS16" s="411"/>
      <c r="AT16" s="807">
        <v>2</v>
      </c>
      <c r="AU16" s="807"/>
      <c r="AV16" s="1095"/>
      <c r="AW16" s="558"/>
      <c r="AX16" s="807"/>
      <c r="AY16" s="807"/>
      <c r="AZ16" s="807"/>
      <c r="BA16" s="807"/>
      <c r="BB16" s="807"/>
      <c r="BC16" s="807"/>
      <c r="BD16" s="807"/>
      <c r="BE16" s="807"/>
      <c r="BF16" s="807"/>
      <c r="BG16" s="807"/>
      <c r="BH16" s="807"/>
      <c r="BI16" s="807"/>
      <c r="BJ16" s="216"/>
      <c r="BK16" s="2"/>
      <c r="BL16" s="2"/>
      <c r="BM16" s="2"/>
    </row>
    <row r="17" spans="2:65" s="1" customFormat="1" ht="18" customHeight="1">
      <c r="B17" s="307"/>
      <c r="D17" s="1092">
        <v>8</v>
      </c>
      <c r="E17" s="1092"/>
      <c r="F17" s="1092"/>
      <c r="G17" s="1079" t="s">
        <v>127</v>
      </c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79"/>
      <c r="T17" s="1079"/>
      <c r="U17" s="302">
        <f t="shared" si="0"/>
        <v>3</v>
      </c>
      <c r="V17" s="302" t="s">
        <v>340</v>
      </c>
      <c r="W17" s="302">
        <f t="shared" si="1"/>
        <v>2</v>
      </c>
      <c r="X17" s="1094"/>
      <c r="Y17" s="1094"/>
      <c r="Z17" s="807" t="s">
        <v>278</v>
      </c>
      <c r="AA17" s="807"/>
      <c r="AB17" s="915"/>
      <c r="AC17" s="915"/>
      <c r="AD17" s="915"/>
      <c r="AE17" s="915"/>
      <c r="AF17" s="807">
        <v>3</v>
      </c>
      <c r="AG17" s="807"/>
      <c r="AH17" s="411">
        <f t="shared" si="2"/>
        <v>90</v>
      </c>
      <c r="AI17" s="411"/>
      <c r="AJ17" s="411">
        <f t="shared" si="3"/>
        <v>36</v>
      </c>
      <c r="AK17" s="411"/>
      <c r="AL17" s="807">
        <v>18</v>
      </c>
      <c r="AM17" s="807"/>
      <c r="AN17" s="807">
        <v>18</v>
      </c>
      <c r="AO17" s="807"/>
      <c r="AP17" s="807"/>
      <c r="AQ17" s="807"/>
      <c r="AR17" s="411">
        <f t="shared" si="4"/>
        <v>54</v>
      </c>
      <c r="AS17" s="411"/>
      <c r="AT17" s="807">
        <v>2</v>
      </c>
      <c r="AU17" s="807"/>
      <c r="AV17" s="1095"/>
      <c r="AW17" s="558"/>
      <c r="AX17" s="807"/>
      <c r="AY17" s="807"/>
      <c r="AZ17" s="807"/>
      <c r="BA17" s="807"/>
      <c r="BB17" s="807"/>
      <c r="BC17" s="807"/>
      <c r="BD17" s="807"/>
      <c r="BE17" s="807"/>
      <c r="BF17" s="807"/>
      <c r="BG17" s="807"/>
      <c r="BH17" s="807"/>
      <c r="BI17" s="807"/>
      <c r="BJ17" s="216"/>
      <c r="BK17" s="2"/>
      <c r="BL17" s="2"/>
      <c r="BM17" s="2"/>
    </row>
    <row r="18" spans="2:65" s="1" customFormat="1" ht="18" customHeight="1">
      <c r="B18" s="307"/>
      <c r="D18" s="1092">
        <v>9</v>
      </c>
      <c r="E18" s="1092"/>
      <c r="F18" s="1092"/>
      <c r="G18" s="1079" t="s">
        <v>128</v>
      </c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302">
        <f t="shared" si="0"/>
        <v>1.5</v>
      </c>
      <c r="V18" s="302" t="s">
        <v>341</v>
      </c>
      <c r="W18" s="302">
        <f t="shared" si="1"/>
        <v>2</v>
      </c>
      <c r="X18" s="1094"/>
      <c r="Y18" s="1094"/>
      <c r="Z18" s="807"/>
      <c r="AA18" s="807"/>
      <c r="AB18" s="915"/>
      <c r="AC18" s="915"/>
      <c r="AD18" s="915"/>
      <c r="AE18" s="915"/>
      <c r="AF18" s="807">
        <v>1.5</v>
      </c>
      <c r="AG18" s="807"/>
      <c r="AH18" s="411">
        <f t="shared" si="2"/>
        <v>45</v>
      </c>
      <c r="AI18" s="411"/>
      <c r="AJ18" s="411">
        <f t="shared" si="3"/>
        <v>36</v>
      </c>
      <c r="AK18" s="411"/>
      <c r="AL18" s="807"/>
      <c r="AM18" s="807"/>
      <c r="AN18" s="807">
        <v>36</v>
      </c>
      <c r="AO18" s="807"/>
      <c r="AP18" s="807"/>
      <c r="AQ18" s="807"/>
      <c r="AR18" s="411">
        <f t="shared" si="4"/>
        <v>9</v>
      </c>
      <c r="AS18" s="411"/>
      <c r="AT18" s="807">
        <v>2</v>
      </c>
      <c r="AU18" s="807"/>
      <c r="AV18" s="1095"/>
      <c r="AW18" s="558"/>
      <c r="AX18" s="807"/>
      <c r="AY18" s="807"/>
      <c r="AZ18" s="807"/>
      <c r="BA18" s="807"/>
      <c r="BB18" s="807"/>
      <c r="BC18" s="807"/>
      <c r="BD18" s="807"/>
      <c r="BE18" s="807"/>
      <c r="BF18" s="807"/>
      <c r="BG18" s="807"/>
      <c r="BH18" s="807"/>
      <c r="BI18" s="807"/>
      <c r="BJ18" s="216"/>
      <c r="BK18" s="2"/>
      <c r="BL18" s="2"/>
      <c r="BM18" s="2"/>
    </row>
    <row r="19" spans="2:65" s="14" customFormat="1" ht="18" customHeight="1">
      <c r="B19" s="307" t="s">
        <v>348</v>
      </c>
      <c r="D19" s="1087" t="s">
        <v>315</v>
      </c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299">
        <f>SUM(U10:U18)</f>
        <v>30</v>
      </c>
      <c r="V19" s="299"/>
      <c r="W19" s="299">
        <f>SUM(W10:W18)</f>
        <v>28</v>
      </c>
      <c r="X19" s="1078">
        <v>3</v>
      </c>
      <c r="Y19" s="1078"/>
      <c r="Z19" s="411" t="s">
        <v>323</v>
      </c>
      <c r="AA19" s="411"/>
      <c r="AB19" s="411"/>
      <c r="AC19" s="411"/>
      <c r="AD19" s="411"/>
      <c r="AE19" s="411"/>
      <c r="AF19" s="411">
        <f>SUM(AF10:AG18)</f>
        <v>30</v>
      </c>
      <c r="AG19" s="411"/>
      <c r="AH19" s="411">
        <f>SUM(AH10:AI18)</f>
        <v>900</v>
      </c>
      <c r="AI19" s="411"/>
      <c r="AJ19" s="411">
        <f>SUM(AJ10:AK18)</f>
        <v>504</v>
      </c>
      <c r="AK19" s="411"/>
      <c r="AL19" s="411">
        <f>SUM(AL10:AM18)</f>
        <v>216</v>
      </c>
      <c r="AM19" s="411"/>
      <c r="AN19" s="411">
        <f>SUM(AN10:AO18)</f>
        <v>288</v>
      </c>
      <c r="AO19" s="411"/>
      <c r="AP19" s="411">
        <f>SUM(AP10:AQ18)</f>
        <v>0</v>
      </c>
      <c r="AQ19" s="411"/>
      <c r="AR19" s="411">
        <f>SUM(AR10:AS18)</f>
        <v>396</v>
      </c>
      <c r="AS19" s="411"/>
      <c r="AT19" s="411">
        <f>SUM(AT10:AU18)</f>
        <v>28</v>
      </c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411"/>
      <c r="BG19" s="411"/>
      <c r="BH19" s="411"/>
      <c r="BI19" s="411"/>
      <c r="BJ19" s="291"/>
      <c r="BK19" s="97"/>
      <c r="BL19" s="97"/>
      <c r="BM19" s="97"/>
    </row>
    <row r="20" spans="24:33" s="293" customFormat="1" ht="15.75" customHeight="1">
      <c r="X20" s="309"/>
      <c r="Y20" s="309"/>
      <c r="AF20" s="1120" t="s">
        <v>327</v>
      </c>
      <c r="AG20" s="1121"/>
    </row>
    <row r="21" spans="24:25" s="293" customFormat="1" ht="15.75" customHeight="1">
      <c r="X21" s="309"/>
      <c r="Y21" s="309"/>
    </row>
    <row r="22" spans="2:65" s="1" customFormat="1" ht="18" customHeight="1">
      <c r="B22" s="307"/>
      <c r="D22" s="1089">
        <v>1</v>
      </c>
      <c r="E22" s="1089"/>
      <c r="F22" s="1089"/>
      <c r="G22" s="1080" t="s">
        <v>132</v>
      </c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1081"/>
      <c r="U22" s="298">
        <f>AF22</f>
        <v>5</v>
      </c>
      <c r="V22" s="298" t="s">
        <v>234</v>
      </c>
      <c r="W22" s="298">
        <f>AV22</f>
        <v>4</v>
      </c>
      <c r="X22" s="1078">
        <v>2</v>
      </c>
      <c r="Y22" s="1078"/>
      <c r="Z22" s="411"/>
      <c r="AA22" s="411"/>
      <c r="AB22" s="411"/>
      <c r="AC22" s="411"/>
      <c r="AD22" s="411"/>
      <c r="AE22" s="411"/>
      <c r="AF22" s="411">
        <v>5</v>
      </c>
      <c r="AG22" s="411"/>
      <c r="AH22" s="411">
        <f>AF22*30</f>
        <v>150</v>
      </c>
      <c r="AI22" s="411"/>
      <c r="AJ22" s="411">
        <f>AL22+AN22</f>
        <v>72</v>
      </c>
      <c r="AK22" s="411"/>
      <c r="AL22" s="411">
        <v>36</v>
      </c>
      <c r="AM22" s="411"/>
      <c r="AN22" s="411">
        <v>36</v>
      </c>
      <c r="AO22" s="411"/>
      <c r="AP22" s="411"/>
      <c r="AQ22" s="411"/>
      <c r="AR22" s="411">
        <f>AH22-AJ22</f>
        <v>78</v>
      </c>
      <c r="AS22" s="411"/>
      <c r="AT22" s="411"/>
      <c r="AU22" s="411"/>
      <c r="AV22" s="411">
        <v>4</v>
      </c>
      <c r="AW22" s="411"/>
      <c r="AX22" s="411"/>
      <c r="AY22" s="411"/>
      <c r="AZ22" s="411"/>
      <c r="BA22" s="411"/>
      <c r="BB22" s="1086"/>
      <c r="BC22" s="1086"/>
      <c r="BD22" s="1086"/>
      <c r="BE22" s="1086"/>
      <c r="BF22" s="1086"/>
      <c r="BG22" s="1086"/>
      <c r="BH22" s="1086"/>
      <c r="BI22" s="1086"/>
      <c r="BJ22" s="216"/>
      <c r="BK22" s="308"/>
      <c r="BL22" s="30"/>
      <c r="BM22" s="2"/>
    </row>
    <row r="23" spans="2:65" s="1" customFormat="1" ht="18" customHeight="1">
      <c r="B23" s="307"/>
      <c r="D23" s="1089">
        <v>2</v>
      </c>
      <c r="E23" s="1089"/>
      <c r="F23" s="1089"/>
      <c r="G23" s="1090" t="s">
        <v>322</v>
      </c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1091"/>
      <c r="U23" s="298">
        <f aca="true" t="shared" si="5" ref="U23:U31">AF23</f>
        <v>3.5</v>
      </c>
      <c r="V23" s="298" t="s">
        <v>234</v>
      </c>
      <c r="W23" s="298">
        <f aca="true" t="shared" si="6" ref="W23:W31">AV23</f>
        <v>4</v>
      </c>
      <c r="X23" s="1078">
        <v>2</v>
      </c>
      <c r="Y23" s="1078"/>
      <c r="Z23" s="411"/>
      <c r="AA23" s="411"/>
      <c r="AB23" s="411"/>
      <c r="AC23" s="411"/>
      <c r="AD23" s="411"/>
      <c r="AE23" s="411"/>
      <c r="AF23" s="411">
        <v>3.5</v>
      </c>
      <c r="AG23" s="411"/>
      <c r="AH23" s="411">
        <f aca="true" t="shared" si="7" ref="AH23:AH31">AF23*30</f>
        <v>105</v>
      </c>
      <c r="AI23" s="411"/>
      <c r="AJ23" s="411">
        <f aca="true" t="shared" si="8" ref="AJ23:AJ31">AL23+AN23</f>
        <v>72</v>
      </c>
      <c r="AK23" s="411"/>
      <c r="AL23" s="411">
        <v>36</v>
      </c>
      <c r="AM23" s="411"/>
      <c r="AN23" s="411">
        <v>36</v>
      </c>
      <c r="AO23" s="411"/>
      <c r="AP23" s="411"/>
      <c r="AQ23" s="411"/>
      <c r="AR23" s="411">
        <f aca="true" t="shared" si="9" ref="AR23:AR31">AH23-AJ23</f>
        <v>33</v>
      </c>
      <c r="AS23" s="411"/>
      <c r="AT23" s="411"/>
      <c r="AU23" s="411"/>
      <c r="AV23" s="411">
        <v>4</v>
      </c>
      <c r="AW23" s="411"/>
      <c r="AX23" s="409"/>
      <c r="AY23" s="433"/>
      <c r="AZ23" s="411"/>
      <c r="BA23" s="411"/>
      <c r="BB23" s="1086"/>
      <c r="BC23" s="1086"/>
      <c r="BD23" s="1086"/>
      <c r="BE23" s="1086"/>
      <c r="BF23" s="1086"/>
      <c r="BG23" s="1086"/>
      <c r="BH23" s="1086"/>
      <c r="BI23" s="1086"/>
      <c r="BJ23" s="216"/>
      <c r="BK23" s="308"/>
      <c r="BL23" s="30"/>
      <c r="BM23" s="2"/>
    </row>
    <row r="24" spans="2:65" s="1" customFormat="1" ht="18" customHeight="1">
      <c r="B24" s="307"/>
      <c r="D24" s="1089">
        <v>3</v>
      </c>
      <c r="E24" s="1089"/>
      <c r="F24" s="1089"/>
      <c r="G24" s="1080" t="s">
        <v>140</v>
      </c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1081"/>
      <c r="U24" s="298">
        <f t="shared" si="5"/>
        <v>3</v>
      </c>
      <c r="V24" s="298" t="s">
        <v>234</v>
      </c>
      <c r="W24" s="298">
        <f t="shared" si="6"/>
        <v>3</v>
      </c>
      <c r="X24" s="1078">
        <v>2</v>
      </c>
      <c r="Y24" s="1078"/>
      <c r="Z24" s="411"/>
      <c r="AA24" s="411"/>
      <c r="AB24" s="411"/>
      <c r="AC24" s="411"/>
      <c r="AD24" s="411"/>
      <c r="AE24" s="411"/>
      <c r="AF24" s="411">
        <v>3</v>
      </c>
      <c r="AG24" s="411"/>
      <c r="AH24" s="411">
        <f t="shared" si="7"/>
        <v>90</v>
      </c>
      <c r="AI24" s="411"/>
      <c r="AJ24" s="411">
        <f t="shared" si="8"/>
        <v>54</v>
      </c>
      <c r="AK24" s="411"/>
      <c r="AL24" s="411">
        <v>18</v>
      </c>
      <c r="AM24" s="411"/>
      <c r="AN24" s="411">
        <v>36</v>
      </c>
      <c r="AO24" s="411"/>
      <c r="AP24" s="411"/>
      <c r="AQ24" s="411"/>
      <c r="AR24" s="411">
        <f t="shared" si="9"/>
        <v>36</v>
      </c>
      <c r="AS24" s="411"/>
      <c r="AT24" s="411"/>
      <c r="AU24" s="411"/>
      <c r="AV24" s="411">
        <v>3</v>
      </c>
      <c r="AW24" s="411"/>
      <c r="AX24" s="409"/>
      <c r="AY24" s="433"/>
      <c r="AZ24" s="411"/>
      <c r="BA24" s="411"/>
      <c r="BB24" s="1086"/>
      <c r="BC24" s="1086"/>
      <c r="BD24" s="1086"/>
      <c r="BE24" s="1086"/>
      <c r="BF24" s="1086"/>
      <c r="BG24" s="1086"/>
      <c r="BH24" s="1086"/>
      <c r="BI24" s="1086"/>
      <c r="BJ24" s="216"/>
      <c r="BK24" s="308"/>
      <c r="BL24" s="30"/>
      <c r="BM24" s="2"/>
    </row>
    <row r="25" spans="2:65" s="1" customFormat="1" ht="18" customHeight="1">
      <c r="B25" s="307"/>
      <c r="D25" s="1089">
        <v>4</v>
      </c>
      <c r="E25" s="1089"/>
      <c r="F25" s="1089"/>
      <c r="G25" s="1080" t="s">
        <v>169</v>
      </c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1081"/>
      <c r="U25" s="298">
        <f t="shared" si="5"/>
        <v>4</v>
      </c>
      <c r="V25" s="298" t="s">
        <v>234</v>
      </c>
      <c r="W25" s="298">
        <f t="shared" si="6"/>
        <v>3</v>
      </c>
      <c r="X25" s="1078">
        <v>2</v>
      </c>
      <c r="Y25" s="1078"/>
      <c r="Z25" s="411"/>
      <c r="AA25" s="411"/>
      <c r="AB25" s="411"/>
      <c r="AC25" s="411"/>
      <c r="AD25" s="411"/>
      <c r="AE25" s="411"/>
      <c r="AF25" s="411">
        <v>4</v>
      </c>
      <c r="AG25" s="411"/>
      <c r="AH25" s="411">
        <f t="shared" si="7"/>
        <v>120</v>
      </c>
      <c r="AI25" s="411"/>
      <c r="AJ25" s="411">
        <f t="shared" si="8"/>
        <v>54</v>
      </c>
      <c r="AK25" s="411"/>
      <c r="AL25" s="411">
        <v>36</v>
      </c>
      <c r="AM25" s="411"/>
      <c r="AN25" s="411">
        <v>18</v>
      </c>
      <c r="AO25" s="411"/>
      <c r="AP25" s="411"/>
      <c r="AQ25" s="411"/>
      <c r="AR25" s="411">
        <f t="shared" si="9"/>
        <v>66</v>
      </c>
      <c r="AS25" s="411"/>
      <c r="AT25" s="411"/>
      <c r="AU25" s="411"/>
      <c r="AV25" s="411">
        <v>3</v>
      </c>
      <c r="AW25" s="411"/>
      <c r="AX25" s="409"/>
      <c r="AY25" s="433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216"/>
      <c r="BK25" s="308"/>
      <c r="BL25" s="30"/>
      <c r="BM25" s="2"/>
    </row>
    <row r="26" spans="2:65" s="1" customFormat="1" ht="18" customHeight="1">
      <c r="B26" s="307"/>
      <c r="D26" s="1089">
        <v>5</v>
      </c>
      <c r="E26" s="1089"/>
      <c r="F26" s="1089"/>
      <c r="G26" s="1096" t="s">
        <v>128</v>
      </c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1097"/>
      <c r="U26" s="298">
        <f t="shared" si="5"/>
        <v>1.5</v>
      </c>
      <c r="V26" s="301" t="s">
        <v>235</v>
      </c>
      <c r="W26" s="298">
        <f t="shared" si="6"/>
        <v>2</v>
      </c>
      <c r="X26" s="1094"/>
      <c r="Y26" s="1094"/>
      <c r="Z26" s="807">
        <v>2</v>
      </c>
      <c r="AA26" s="807"/>
      <c r="AB26" s="915"/>
      <c r="AC26" s="915"/>
      <c r="AD26" s="915"/>
      <c r="AE26" s="915"/>
      <c r="AF26" s="807">
        <v>1.5</v>
      </c>
      <c r="AG26" s="807"/>
      <c r="AH26" s="411">
        <f t="shared" si="7"/>
        <v>45</v>
      </c>
      <c r="AI26" s="411"/>
      <c r="AJ26" s="411">
        <f t="shared" si="8"/>
        <v>36</v>
      </c>
      <c r="AK26" s="411"/>
      <c r="AL26" s="807"/>
      <c r="AM26" s="807"/>
      <c r="AN26" s="807">
        <v>36</v>
      </c>
      <c r="AO26" s="807"/>
      <c r="AP26" s="807"/>
      <c r="AQ26" s="807"/>
      <c r="AR26" s="411">
        <f t="shared" si="9"/>
        <v>9</v>
      </c>
      <c r="AS26" s="411"/>
      <c r="AT26" s="807"/>
      <c r="AU26" s="807"/>
      <c r="AV26" s="807">
        <v>2</v>
      </c>
      <c r="AW26" s="807"/>
      <c r="AX26" s="1095"/>
      <c r="AY26" s="558"/>
      <c r="AZ26" s="807"/>
      <c r="BA26" s="807"/>
      <c r="BB26" s="807"/>
      <c r="BC26" s="807"/>
      <c r="BD26" s="807"/>
      <c r="BE26" s="807"/>
      <c r="BF26" s="807"/>
      <c r="BG26" s="807"/>
      <c r="BH26" s="807"/>
      <c r="BI26" s="807"/>
      <c r="BJ26" s="216"/>
      <c r="BK26" s="308"/>
      <c r="BL26" s="30"/>
      <c r="BM26" s="2"/>
    </row>
    <row r="27" spans="2:65" s="1" customFormat="1" ht="18" customHeight="1">
      <c r="B27" s="307"/>
      <c r="D27" s="1089">
        <v>6</v>
      </c>
      <c r="E27" s="1089"/>
      <c r="F27" s="1089"/>
      <c r="G27" s="1080" t="s">
        <v>187</v>
      </c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1081"/>
      <c r="U27" s="298">
        <f t="shared" si="5"/>
        <v>3</v>
      </c>
      <c r="V27" s="301" t="s">
        <v>235</v>
      </c>
      <c r="W27" s="298">
        <f t="shared" si="6"/>
        <v>3</v>
      </c>
      <c r="X27" s="1078"/>
      <c r="Y27" s="1078"/>
      <c r="Z27" s="411">
        <v>2</v>
      </c>
      <c r="AA27" s="411"/>
      <c r="AB27" s="411"/>
      <c r="AC27" s="411"/>
      <c r="AD27" s="411"/>
      <c r="AE27" s="411"/>
      <c r="AF27" s="411">
        <v>3</v>
      </c>
      <c r="AG27" s="411"/>
      <c r="AH27" s="411">
        <f t="shared" si="7"/>
        <v>90</v>
      </c>
      <c r="AI27" s="411"/>
      <c r="AJ27" s="411">
        <f t="shared" si="8"/>
        <v>54</v>
      </c>
      <c r="AK27" s="411"/>
      <c r="AL27" s="411">
        <v>36</v>
      </c>
      <c r="AM27" s="411"/>
      <c r="AN27" s="411">
        <v>18</v>
      </c>
      <c r="AO27" s="411"/>
      <c r="AP27" s="411"/>
      <c r="AQ27" s="411"/>
      <c r="AR27" s="411">
        <f t="shared" si="9"/>
        <v>36</v>
      </c>
      <c r="AS27" s="411"/>
      <c r="AT27" s="411"/>
      <c r="AU27" s="411"/>
      <c r="AV27" s="411">
        <v>3</v>
      </c>
      <c r="AW27" s="411"/>
      <c r="AX27" s="409"/>
      <c r="AY27" s="433"/>
      <c r="AZ27" s="411"/>
      <c r="BA27" s="411"/>
      <c r="BB27" s="411"/>
      <c r="BC27" s="411"/>
      <c r="BD27" s="866"/>
      <c r="BE27" s="866"/>
      <c r="BF27" s="411"/>
      <c r="BG27" s="411"/>
      <c r="BH27" s="411"/>
      <c r="BI27" s="411"/>
      <c r="BJ27" s="216"/>
      <c r="BK27" s="308"/>
      <c r="BL27" s="30"/>
      <c r="BM27" s="2"/>
    </row>
    <row r="28" spans="2:65" s="1" customFormat="1" ht="18" customHeight="1">
      <c r="B28" s="307"/>
      <c r="D28" s="1089">
        <v>7</v>
      </c>
      <c r="E28" s="1089"/>
      <c r="F28" s="1089"/>
      <c r="G28" s="1080" t="s">
        <v>196</v>
      </c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1081"/>
      <c r="U28" s="298">
        <f t="shared" si="5"/>
        <v>3</v>
      </c>
      <c r="V28" s="301" t="s">
        <v>235</v>
      </c>
      <c r="W28" s="298">
        <f t="shared" si="6"/>
        <v>2</v>
      </c>
      <c r="X28" s="1078"/>
      <c r="Y28" s="1078"/>
      <c r="Z28" s="411">
        <v>2</v>
      </c>
      <c r="AA28" s="411"/>
      <c r="AB28" s="411"/>
      <c r="AC28" s="411"/>
      <c r="AD28" s="411"/>
      <c r="AE28" s="411"/>
      <c r="AF28" s="411">
        <v>3</v>
      </c>
      <c r="AG28" s="411"/>
      <c r="AH28" s="411">
        <f t="shared" si="7"/>
        <v>90</v>
      </c>
      <c r="AI28" s="411"/>
      <c r="AJ28" s="411">
        <f t="shared" si="8"/>
        <v>36</v>
      </c>
      <c r="AK28" s="411"/>
      <c r="AL28" s="411">
        <v>18</v>
      </c>
      <c r="AM28" s="411"/>
      <c r="AN28" s="411">
        <v>18</v>
      </c>
      <c r="AO28" s="411"/>
      <c r="AP28" s="411"/>
      <c r="AQ28" s="411"/>
      <c r="AR28" s="411">
        <f t="shared" si="9"/>
        <v>54</v>
      </c>
      <c r="AS28" s="411"/>
      <c r="AT28" s="411"/>
      <c r="AU28" s="411"/>
      <c r="AV28" s="411">
        <v>2</v>
      </c>
      <c r="AW28" s="411"/>
      <c r="AX28" s="409"/>
      <c r="AY28" s="433"/>
      <c r="AZ28" s="411"/>
      <c r="BA28" s="411"/>
      <c r="BB28" s="411"/>
      <c r="BC28" s="411"/>
      <c r="BD28" s="411"/>
      <c r="BE28" s="411"/>
      <c r="BF28" s="411"/>
      <c r="BG28" s="411"/>
      <c r="BH28" s="411"/>
      <c r="BI28" s="411"/>
      <c r="BJ28" s="216"/>
      <c r="BK28" s="308"/>
      <c r="BL28" s="30"/>
      <c r="BM28" s="2"/>
    </row>
    <row r="29" spans="2:65" s="1" customFormat="1" ht="18" customHeight="1">
      <c r="B29" s="307"/>
      <c r="D29" s="1089">
        <v>8</v>
      </c>
      <c r="E29" s="1089"/>
      <c r="F29" s="1089"/>
      <c r="G29" s="1080" t="s">
        <v>197</v>
      </c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1081"/>
      <c r="U29" s="298">
        <f t="shared" si="5"/>
        <v>3</v>
      </c>
      <c r="V29" s="301" t="s">
        <v>235</v>
      </c>
      <c r="W29" s="298">
        <f t="shared" si="6"/>
        <v>3</v>
      </c>
      <c r="X29" s="1078"/>
      <c r="Y29" s="1078"/>
      <c r="Z29" s="411">
        <v>2</v>
      </c>
      <c r="AA29" s="411"/>
      <c r="AB29" s="411"/>
      <c r="AC29" s="411"/>
      <c r="AD29" s="411"/>
      <c r="AE29" s="411"/>
      <c r="AF29" s="411">
        <v>3</v>
      </c>
      <c r="AG29" s="411"/>
      <c r="AH29" s="411">
        <f t="shared" si="7"/>
        <v>90</v>
      </c>
      <c r="AI29" s="411"/>
      <c r="AJ29" s="411">
        <f t="shared" si="8"/>
        <v>54</v>
      </c>
      <c r="AK29" s="411"/>
      <c r="AL29" s="411">
        <v>18</v>
      </c>
      <c r="AM29" s="411"/>
      <c r="AN29" s="411">
        <v>36</v>
      </c>
      <c r="AO29" s="411"/>
      <c r="AP29" s="411"/>
      <c r="AQ29" s="411"/>
      <c r="AR29" s="411">
        <f t="shared" si="9"/>
        <v>36</v>
      </c>
      <c r="AS29" s="411"/>
      <c r="AT29" s="411"/>
      <c r="AU29" s="411"/>
      <c r="AV29" s="411">
        <v>3</v>
      </c>
      <c r="AW29" s="411"/>
      <c r="AX29" s="409"/>
      <c r="AY29" s="433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J29" s="216"/>
      <c r="BK29" s="308"/>
      <c r="BL29" s="30"/>
      <c r="BM29" s="2"/>
    </row>
    <row r="30" spans="2:65" s="1" customFormat="1" ht="18" customHeight="1">
      <c r="B30" s="307"/>
      <c r="D30" s="1089">
        <v>9</v>
      </c>
      <c r="E30" s="1089"/>
      <c r="F30" s="1089"/>
      <c r="G30" s="1080" t="s">
        <v>199</v>
      </c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1081"/>
      <c r="U30" s="298">
        <f t="shared" si="5"/>
        <v>3</v>
      </c>
      <c r="V30" s="301" t="s">
        <v>235</v>
      </c>
      <c r="W30" s="298">
        <f t="shared" si="6"/>
        <v>2</v>
      </c>
      <c r="X30" s="1078"/>
      <c r="Y30" s="1078"/>
      <c r="Z30" s="411">
        <v>2</v>
      </c>
      <c r="AA30" s="411"/>
      <c r="AB30" s="411"/>
      <c r="AC30" s="411"/>
      <c r="AD30" s="411"/>
      <c r="AE30" s="411"/>
      <c r="AF30" s="411">
        <v>3</v>
      </c>
      <c r="AG30" s="411"/>
      <c r="AH30" s="411">
        <f t="shared" si="7"/>
        <v>90</v>
      </c>
      <c r="AI30" s="411"/>
      <c r="AJ30" s="411">
        <f t="shared" si="8"/>
        <v>36</v>
      </c>
      <c r="AK30" s="411"/>
      <c r="AL30" s="411">
        <v>18</v>
      </c>
      <c r="AM30" s="411"/>
      <c r="AN30" s="411">
        <v>18</v>
      </c>
      <c r="AO30" s="411"/>
      <c r="AP30" s="411"/>
      <c r="AQ30" s="411"/>
      <c r="AR30" s="411">
        <f t="shared" si="9"/>
        <v>54</v>
      </c>
      <c r="AS30" s="411"/>
      <c r="AT30" s="411"/>
      <c r="AU30" s="411"/>
      <c r="AV30" s="411">
        <v>2</v>
      </c>
      <c r="AW30" s="411"/>
      <c r="AX30" s="409"/>
      <c r="AY30" s="433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216"/>
      <c r="BK30" s="308"/>
      <c r="BL30" s="30"/>
      <c r="BM30" s="2"/>
    </row>
    <row r="31" spans="2:65" s="1" customFormat="1" ht="18" customHeight="1">
      <c r="B31" s="307"/>
      <c r="D31" s="1077">
        <v>10</v>
      </c>
      <c r="E31" s="1077"/>
      <c r="F31" s="1077"/>
      <c r="G31" s="1080" t="s">
        <v>220</v>
      </c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1081"/>
      <c r="U31" s="298">
        <f t="shared" si="5"/>
        <v>2.5</v>
      </c>
      <c r="V31" s="302" t="s">
        <v>341</v>
      </c>
      <c r="W31" s="298">
        <f t="shared" si="6"/>
        <v>2</v>
      </c>
      <c r="X31" s="1078"/>
      <c r="Y31" s="1078"/>
      <c r="Z31" s="411"/>
      <c r="AA31" s="411"/>
      <c r="AB31" s="411"/>
      <c r="AC31" s="411"/>
      <c r="AD31" s="411"/>
      <c r="AE31" s="411"/>
      <c r="AF31" s="411">
        <v>2.5</v>
      </c>
      <c r="AG31" s="411"/>
      <c r="AH31" s="411">
        <f t="shared" si="7"/>
        <v>75</v>
      </c>
      <c r="AI31" s="411"/>
      <c r="AJ31" s="411">
        <f t="shared" si="8"/>
        <v>36</v>
      </c>
      <c r="AK31" s="411"/>
      <c r="AL31" s="411"/>
      <c r="AM31" s="411"/>
      <c r="AN31" s="411">
        <v>36</v>
      </c>
      <c r="AO31" s="411"/>
      <c r="AP31" s="411"/>
      <c r="AQ31" s="411"/>
      <c r="AR31" s="411">
        <f t="shared" si="9"/>
        <v>39</v>
      </c>
      <c r="AS31" s="411"/>
      <c r="AT31" s="411"/>
      <c r="AU31" s="411"/>
      <c r="AV31" s="411">
        <v>2</v>
      </c>
      <c r="AW31" s="411"/>
      <c r="AX31" s="409"/>
      <c r="AY31" s="433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216"/>
      <c r="BK31" s="308"/>
      <c r="BL31" s="30"/>
      <c r="BM31" s="2"/>
    </row>
    <row r="32" spans="2:65" s="14" customFormat="1" ht="18" customHeight="1">
      <c r="B32" s="307" t="s">
        <v>347</v>
      </c>
      <c r="D32" s="1087" t="s">
        <v>315</v>
      </c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312">
        <f>SUM(U22:U31)</f>
        <v>31.5</v>
      </c>
      <c r="V32" s="312">
        <f>SUM(V22:V31)</f>
        <v>0</v>
      </c>
      <c r="W32" s="312">
        <f>SUM(W22:W31)</f>
        <v>28</v>
      </c>
      <c r="X32" s="1078">
        <v>4</v>
      </c>
      <c r="Y32" s="1078"/>
      <c r="Z32" s="411">
        <v>5</v>
      </c>
      <c r="AA32" s="411"/>
      <c r="AB32" s="411"/>
      <c r="AC32" s="411"/>
      <c r="AD32" s="411"/>
      <c r="AE32" s="411"/>
      <c r="AF32" s="411">
        <f>SUM(AF22:AG31)</f>
        <v>31.5</v>
      </c>
      <c r="AG32" s="411"/>
      <c r="AH32" s="411">
        <f>SUM(AH22:AI31)</f>
        <v>945</v>
      </c>
      <c r="AI32" s="411"/>
      <c r="AJ32" s="411">
        <f>SUM(AJ22:AK31)</f>
        <v>504</v>
      </c>
      <c r="AK32" s="411"/>
      <c r="AL32" s="411">
        <f>SUM(AL22:AM31)</f>
        <v>216</v>
      </c>
      <c r="AM32" s="411"/>
      <c r="AN32" s="411">
        <f>SUM(AN22:AO31)</f>
        <v>288</v>
      </c>
      <c r="AO32" s="411"/>
      <c r="AP32" s="411"/>
      <c r="AQ32" s="411"/>
      <c r="AR32" s="411">
        <f>SUM(AR22:AS31)</f>
        <v>441</v>
      </c>
      <c r="AS32" s="411"/>
      <c r="AT32" s="411"/>
      <c r="AU32" s="411"/>
      <c r="AV32" s="411">
        <f>SUM(AV22:AW31)</f>
        <v>28</v>
      </c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291"/>
      <c r="BK32" s="308"/>
      <c r="BL32" s="30"/>
      <c r="BM32" s="97"/>
    </row>
    <row r="33" spans="32:33" ht="24" customHeight="1" thickBot="1">
      <c r="AF33" s="1126" t="s">
        <v>326</v>
      </c>
      <c r="AG33" s="1127"/>
    </row>
    <row r="34" ht="12.75"/>
    <row r="35" spans="2:65" s="1" customFormat="1" ht="18" customHeight="1">
      <c r="B35" s="307"/>
      <c r="D35" s="1089">
        <v>1</v>
      </c>
      <c r="E35" s="1089"/>
      <c r="F35" s="1089"/>
      <c r="G35" s="1077" t="s">
        <v>131</v>
      </c>
      <c r="H35" s="1077"/>
      <c r="I35" s="1077"/>
      <c r="J35" s="1077"/>
      <c r="K35" s="1077"/>
      <c r="L35" s="1077"/>
      <c r="M35" s="1077"/>
      <c r="N35" s="1077"/>
      <c r="O35" s="1077"/>
      <c r="P35" s="1077"/>
      <c r="Q35" s="1077"/>
      <c r="R35" s="1077"/>
      <c r="S35" s="1077"/>
      <c r="T35" s="1077"/>
      <c r="U35" s="298">
        <f>AF35</f>
        <v>5</v>
      </c>
      <c r="V35" s="298" t="s">
        <v>234</v>
      </c>
      <c r="W35" s="298">
        <f>AX35</f>
        <v>4</v>
      </c>
      <c r="X35" s="1078">
        <v>3</v>
      </c>
      <c r="Y35" s="1078"/>
      <c r="Z35" s="411"/>
      <c r="AA35" s="411"/>
      <c r="AB35" s="411"/>
      <c r="AC35" s="411"/>
      <c r="AD35" s="411">
        <v>3</v>
      </c>
      <c r="AE35" s="411"/>
      <c r="AF35" s="411">
        <v>5</v>
      </c>
      <c r="AG35" s="411"/>
      <c r="AH35" s="411">
        <f>AF35*30</f>
        <v>150</v>
      </c>
      <c r="AI35" s="411"/>
      <c r="AJ35" s="411">
        <f>AL35+AN35</f>
        <v>72</v>
      </c>
      <c r="AK35" s="411"/>
      <c r="AL35" s="411">
        <v>36</v>
      </c>
      <c r="AM35" s="411"/>
      <c r="AN35" s="411">
        <v>36</v>
      </c>
      <c r="AO35" s="411"/>
      <c r="AP35" s="411"/>
      <c r="AQ35" s="411"/>
      <c r="AR35" s="411">
        <f aca="true" t="shared" si="10" ref="AR35:AR43">AH35-AJ35</f>
        <v>78</v>
      </c>
      <c r="AS35" s="411"/>
      <c r="AT35" s="411"/>
      <c r="AU35" s="411"/>
      <c r="AV35" s="411"/>
      <c r="AW35" s="411"/>
      <c r="AX35" s="411">
        <v>4</v>
      </c>
      <c r="AY35" s="411"/>
      <c r="AZ35" s="411"/>
      <c r="BA35" s="411"/>
      <c r="BB35" s="1086"/>
      <c r="BC35" s="1086"/>
      <c r="BD35" s="1086"/>
      <c r="BE35" s="1086"/>
      <c r="BF35" s="1086"/>
      <c r="BG35" s="1086"/>
      <c r="BH35" s="1086"/>
      <c r="BI35" s="1086"/>
      <c r="BJ35" s="216"/>
      <c r="BK35" s="308"/>
      <c r="BL35" s="30"/>
      <c r="BM35" s="2"/>
    </row>
    <row r="36" spans="2:65" s="1" customFormat="1" ht="44.25" customHeight="1">
      <c r="B36" s="307"/>
      <c r="D36" s="1089">
        <v>2</v>
      </c>
      <c r="E36" s="1089"/>
      <c r="F36" s="1089"/>
      <c r="G36" s="1088" t="s">
        <v>325</v>
      </c>
      <c r="H36" s="1088"/>
      <c r="I36" s="1088"/>
      <c r="J36" s="1088"/>
      <c r="K36" s="1088"/>
      <c r="L36" s="1088"/>
      <c r="M36" s="1088"/>
      <c r="N36" s="1088"/>
      <c r="O36" s="1088"/>
      <c r="P36" s="1088"/>
      <c r="Q36" s="1088"/>
      <c r="R36" s="1088"/>
      <c r="S36" s="1088"/>
      <c r="T36" s="1088"/>
      <c r="U36" s="298">
        <f aca="true" t="shared" si="11" ref="U36:U43">AF36</f>
        <v>5</v>
      </c>
      <c r="V36" s="298" t="s">
        <v>234</v>
      </c>
      <c r="W36" s="298">
        <f aca="true" t="shared" si="12" ref="W36:W43">AX36</f>
        <v>4</v>
      </c>
      <c r="X36" s="1078">
        <v>3</v>
      </c>
      <c r="Y36" s="1078"/>
      <c r="Z36" s="411"/>
      <c r="AA36" s="411"/>
      <c r="AB36" s="411"/>
      <c r="AC36" s="411"/>
      <c r="AD36" s="411"/>
      <c r="AE36" s="411"/>
      <c r="AF36" s="411">
        <v>5</v>
      </c>
      <c r="AG36" s="411"/>
      <c r="AH36" s="411">
        <f aca="true" t="shared" si="13" ref="AH36:AH43">AF36*30</f>
        <v>150</v>
      </c>
      <c r="AI36" s="411"/>
      <c r="AJ36" s="411">
        <f aca="true" t="shared" si="14" ref="AJ36:AJ43">AL36+AN36</f>
        <v>72</v>
      </c>
      <c r="AK36" s="411"/>
      <c r="AL36" s="411">
        <v>36</v>
      </c>
      <c r="AM36" s="411"/>
      <c r="AN36" s="411">
        <v>36</v>
      </c>
      <c r="AO36" s="411"/>
      <c r="AP36" s="411"/>
      <c r="AQ36" s="411"/>
      <c r="AR36" s="411">
        <f t="shared" si="10"/>
        <v>78</v>
      </c>
      <c r="AS36" s="411"/>
      <c r="AT36" s="411"/>
      <c r="AU36" s="411"/>
      <c r="AV36" s="411"/>
      <c r="AW36" s="411"/>
      <c r="AX36" s="411">
        <v>4</v>
      </c>
      <c r="AY36" s="411"/>
      <c r="AZ36" s="409"/>
      <c r="BA36" s="433"/>
      <c r="BB36" s="1086"/>
      <c r="BC36" s="1086"/>
      <c r="BD36" s="1086"/>
      <c r="BE36" s="1086"/>
      <c r="BF36" s="1086"/>
      <c r="BG36" s="1086"/>
      <c r="BH36" s="1086"/>
      <c r="BI36" s="1086"/>
      <c r="BJ36" s="216"/>
      <c r="BK36" s="308"/>
      <c r="BL36" s="30"/>
      <c r="BM36" s="2"/>
    </row>
    <row r="37" spans="2:65" s="1" customFormat="1" ht="18" customHeight="1">
      <c r="B37" s="307"/>
      <c r="D37" s="1089">
        <v>3</v>
      </c>
      <c r="E37" s="1089"/>
      <c r="F37" s="1089"/>
      <c r="G37" s="1088" t="s">
        <v>138</v>
      </c>
      <c r="H37" s="1088"/>
      <c r="I37" s="1088"/>
      <c r="J37" s="1088"/>
      <c r="K37" s="1088"/>
      <c r="L37" s="1088"/>
      <c r="M37" s="1088"/>
      <c r="N37" s="1088"/>
      <c r="O37" s="1088"/>
      <c r="P37" s="1088"/>
      <c r="Q37" s="1088"/>
      <c r="R37" s="1088"/>
      <c r="S37" s="1088"/>
      <c r="T37" s="1088"/>
      <c r="U37" s="298">
        <f t="shared" si="11"/>
        <v>4</v>
      </c>
      <c r="V37" s="298" t="s">
        <v>234</v>
      </c>
      <c r="W37" s="298">
        <f t="shared" si="12"/>
        <v>4</v>
      </c>
      <c r="X37" s="1078">
        <v>3</v>
      </c>
      <c r="Y37" s="1078"/>
      <c r="Z37" s="411"/>
      <c r="AA37" s="411"/>
      <c r="AB37" s="411"/>
      <c r="AC37" s="411"/>
      <c r="AD37" s="411"/>
      <c r="AE37" s="411"/>
      <c r="AF37" s="411">
        <v>4</v>
      </c>
      <c r="AG37" s="411"/>
      <c r="AH37" s="411">
        <f t="shared" si="13"/>
        <v>120</v>
      </c>
      <c r="AI37" s="411"/>
      <c r="AJ37" s="411">
        <f t="shared" si="14"/>
        <v>72</v>
      </c>
      <c r="AK37" s="411"/>
      <c r="AL37" s="411">
        <v>36</v>
      </c>
      <c r="AM37" s="411"/>
      <c r="AN37" s="411">
        <v>36</v>
      </c>
      <c r="AO37" s="411"/>
      <c r="AP37" s="411"/>
      <c r="AQ37" s="411"/>
      <c r="AR37" s="411">
        <f t="shared" si="10"/>
        <v>48</v>
      </c>
      <c r="AS37" s="411"/>
      <c r="AT37" s="411"/>
      <c r="AU37" s="411"/>
      <c r="AV37" s="411"/>
      <c r="AW37" s="411"/>
      <c r="AX37" s="411">
        <v>4</v>
      </c>
      <c r="AY37" s="411"/>
      <c r="AZ37" s="409"/>
      <c r="BA37" s="433"/>
      <c r="BB37" s="1086"/>
      <c r="BC37" s="1086"/>
      <c r="BD37" s="1086"/>
      <c r="BE37" s="1086"/>
      <c r="BF37" s="1086"/>
      <c r="BG37" s="1086"/>
      <c r="BH37" s="1086"/>
      <c r="BI37" s="1086"/>
      <c r="BJ37" s="216"/>
      <c r="BK37" s="308"/>
      <c r="BL37" s="30"/>
      <c r="BM37" s="2"/>
    </row>
    <row r="38" spans="2:65" s="1" customFormat="1" ht="18" customHeight="1">
      <c r="B38" s="307"/>
      <c r="D38" s="1089">
        <v>4</v>
      </c>
      <c r="E38" s="1089"/>
      <c r="F38" s="1089"/>
      <c r="G38" s="1077" t="s">
        <v>166</v>
      </c>
      <c r="H38" s="1077"/>
      <c r="I38" s="1077"/>
      <c r="J38" s="1077"/>
      <c r="K38" s="1077"/>
      <c r="L38" s="1077"/>
      <c r="M38" s="1077"/>
      <c r="N38" s="1077"/>
      <c r="O38" s="1077"/>
      <c r="P38" s="1077"/>
      <c r="Q38" s="1077"/>
      <c r="R38" s="1077"/>
      <c r="S38" s="1077"/>
      <c r="T38" s="1077"/>
      <c r="U38" s="298">
        <f t="shared" si="11"/>
        <v>4</v>
      </c>
      <c r="V38" s="298" t="s">
        <v>234</v>
      </c>
      <c r="W38" s="298">
        <f t="shared" si="12"/>
        <v>4</v>
      </c>
      <c r="X38" s="1078">
        <v>3</v>
      </c>
      <c r="Y38" s="1078"/>
      <c r="Z38" s="411"/>
      <c r="AA38" s="411"/>
      <c r="AB38" s="411"/>
      <c r="AC38" s="411"/>
      <c r="AD38" s="411"/>
      <c r="AE38" s="411"/>
      <c r="AF38" s="411">
        <v>4</v>
      </c>
      <c r="AG38" s="411"/>
      <c r="AH38" s="411">
        <f t="shared" si="13"/>
        <v>120</v>
      </c>
      <c r="AI38" s="411"/>
      <c r="AJ38" s="411">
        <f t="shared" si="14"/>
        <v>72</v>
      </c>
      <c r="AK38" s="411"/>
      <c r="AL38" s="411">
        <v>36</v>
      </c>
      <c r="AM38" s="411"/>
      <c r="AN38" s="411">
        <v>36</v>
      </c>
      <c r="AO38" s="411"/>
      <c r="AP38" s="411"/>
      <c r="AQ38" s="411"/>
      <c r="AR38" s="411">
        <f t="shared" si="10"/>
        <v>48</v>
      </c>
      <c r="AS38" s="411"/>
      <c r="AT38" s="411"/>
      <c r="AU38" s="411"/>
      <c r="AV38" s="411"/>
      <c r="AW38" s="411"/>
      <c r="AX38" s="411">
        <v>4</v>
      </c>
      <c r="AY38" s="411"/>
      <c r="AZ38" s="409"/>
      <c r="BA38" s="433"/>
      <c r="BB38" s="411"/>
      <c r="BC38" s="411"/>
      <c r="BD38" s="411"/>
      <c r="BE38" s="411"/>
      <c r="BF38" s="411"/>
      <c r="BG38" s="411"/>
      <c r="BH38" s="411"/>
      <c r="BI38" s="411"/>
      <c r="BJ38" s="216"/>
      <c r="BK38" s="308"/>
      <c r="BL38" s="30"/>
      <c r="BM38" s="2"/>
    </row>
    <row r="39" spans="2:65" s="1" customFormat="1" ht="18" customHeight="1">
      <c r="B39" s="307"/>
      <c r="D39" s="1089">
        <v>5</v>
      </c>
      <c r="E39" s="1089"/>
      <c r="F39" s="1089"/>
      <c r="G39" s="1077" t="s">
        <v>183</v>
      </c>
      <c r="H39" s="1077"/>
      <c r="I39" s="1077"/>
      <c r="J39" s="1077"/>
      <c r="K39" s="1077"/>
      <c r="L39" s="1077"/>
      <c r="M39" s="1077"/>
      <c r="N39" s="1077"/>
      <c r="O39" s="1077"/>
      <c r="P39" s="1077"/>
      <c r="Q39" s="1077"/>
      <c r="R39" s="1077"/>
      <c r="S39" s="1077"/>
      <c r="T39" s="1077"/>
      <c r="U39" s="298">
        <f t="shared" si="11"/>
        <v>3</v>
      </c>
      <c r="V39" s="301" t="s">
        <v>235</v>
      </c>
      <c r="W39" s="298">
        <f t="shared" si="12"/>
        <v>2</v>
      </c>
      <c r="X39" s="1078"/>
      <c r="Y39" s="1078"/>
      <c r="Z39" s="411">
        <v>3</v>
      </c>
      <c r="AA39" s="411"/>
      <c r="AB39" s="411"/>
      <c r="AC39" s="411"/>
      <c r="AD39" s="411"/>
      <c r="AE39" s="411"/>
      <c r="AF39" s="411">
        <v>3</v>
      </c>
      <c r="AG39" s="411"/>
      <c r="AH39" s="411">
        <f t="shared" si="13"/>
        <v>90</v>
      </c>
      <c r="AI39" s="411"/>
      <c r="AJ39" s="411">
        <f t="shared" si="14"/>
        <v>36</v>
      </c>
      <c r="AK39" s="411"/>
      <c r="AL39" s="411">
        <v>18</v>
      </c>
      <c r="AM39" s="411"/>
      <c r="AN39" s="411">
        <v>18</v>
      </c>
      <c r="AO39" s="411"/>
      <c r="AP39" s="411"/>
      <c r="AQ39" s="411"/>
      <c r="AR39" s="411">
        <f t="shared" si="10"/>
        <v>54</v>
      </c>
      <c r="AS39" s="411"/>
      <c r="AT39" s="411"/>
      <c r="AU39" s="411"/>
      <c r="AV39" s="411"/>
      <c r="AW39" s="411"/>
      <c r="AX39" s="411">
        <v>2</v>
      </c>
      <c r="AY39" s="411"/>
      <c r="AZ39" s="409"/>
      <c r="BA39" s="433"/>
      <c r="BB39" s="411"/>
      <c r="BC39" s="411"/>
      <c r="BD39" s="411"/>
      <c r="BE39" s="411"/>
      <c r="BF39" s="411"/>
      <c r="BG39" s="411"/>
      <c r="BH39" s="411"/>
      <c r="BI39" s="411"/>
      <c r="BJ39" s="216"/>
      <c r="BK39" s="308"/>
      <c r="BL39" s="30"/>
      <c r="BM39" s="2"/>
    </row>
    <row r="40" spans="2:65" s="1" customFormat="1" ht="35.25" customHeight="1">
      <c r="B40" s="307"/>
      <c r="D40" s="1089">
        <v>6</v>
      </c>
      <c r="E40" s="1089"/>
      <c r="F40" s="1089"/>
      <c r="G40" s="1077" t="s">
        <v>184</v>
      </c>
      <c r="H40" s="1077"/>
      <c r="I40" s="1077"/>
      <c r="J40" s="1077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298">
        <f t="shared" si="11"/>
        <v>3</v>
      </c>
      <c r="V40" s="302" t="s">
        <v>340</v>
      </c>
      <c r="W40" s="298">
        <f t="shared" si="12"/>
        <v>3</v>
      </c>
      <c r="X40" s="1078"/>
      <c r="Y40" s="1078"/>
      <c r="Z40" s="411" t="s">
        <v>192</v>
      </c>
      <c r="AA40" s="411"/>
      <c r="AB40" s="411"/>
      <c r="AC40" s="411"/>
      <c r="AD40" s="411"/>
      <c r="AE40" s="411"/>
      <c r="AF40" s="411">
        <v>3</v>
      </c>
      <c r="AG40" s="411"/>
      <c r="AH40" s="411">
        <f t="shared" si="13"/>
        <v>90</v>
      </c>
      <c r="AI40" s="411"/>
      <c r="AJ40" s="411">
        <f t="shared" si="14"/>
        <v>54</v>
      </c>
      <c r="AK40" s="411"/>
      <c r="AL40" s="411">
        <v>18</v>
      </c>
      <c r="AM40" s="411"/>
      <c r="AN40" s="411">
        <v>36</v>
      </c>
      <c r="AO40" s="411"/>
      <c r="AP40" s="411"/>
      <c r="AQ40" s="411"/>
      <c r="AR40" s="411">
        <f t="shared" si="10"/>
        <v>36</v>
      </c>
      <c r="AS40" s="411"/>
      <c r="AT40" s="411"/>
      <c r="AU40" s="411"/>
      <c r="AV40" s="411"/>
      <c r="AW40" s="411"/>
      <c r="AX40" s="411">
        <v>3</v>
      </c>
      <c r="AY40" s="411"/>
      <c r="AZ40" s="409"/>
      <c r="BA40" s="433"/>
      <c r="BB40" s="411"/>
      <c r="BC40" s="411"/>
      <c r="BD40" s="411"/>
      <c r="BE40" s="411"/>
      <c r="BF40" s="411"/>
      <c r="BG40" s="411"/>
      <c r="BH40" s="411"/>
      <c r="BI40" s="411"/>
      <c r="BJ40" s="216"/>
      <c r="BK40" s="308"/>
      <c r="BL40" s="30"/>
      <c r="BM40" s="2"/>
    </row>
    <row r="41" spans="2:65" s="1" customFormat="1" ht="18" customHeight="1">
      <c r="B41" s="307"/>
      <c r="D41" s="1089">
        <v>7</v>
      </c>
      <c r="E41" s="1089"/>
      <c r="F41" s="1089"/>
      <c r="G41" s="1093" t="s">
        <v>193</v>
      </c>
      <c r="H41" s="1093"/>
      <c r="I41" s="1093"/>
      <c r="J41" s="1093"/>
      <c r="K41" s="1093"/>
      <c r="L41" s="1093"/>
      <c r="M41" s="1093"/>
      <c r="N41" s="1093"/>
      <c r="O41" s="1093"/>
      <c r="P41" s="1093"/>
      <c r="Q41" s="1093"/>
      <c r="R41" s="1093"/>
      <c r="S41" s="1093"/>
      <c r="T41" s="1093"/>
      <c r="U41" s="298">
        <f t="shared" si="11"/>
        <v>3</v>
      </c>
      <c r="V41" s="301" t="s">
        <v>235</v>
      </c>
      <c r="W41" s="298">
        <f t="shared" si="12"/>
        <v>2</v>
      </c>
      <c r="X41" s="1078"/>
      <c r="Y41" s="1078"/>
      <c r="Z41" s="411">
        <v>3</v>
      </c>
      <c r="AA41" s="411"/>
      <c r="AB41" s="411"/>
      <c r="AC41" s="411"/>
      <c r="AD41" s="411"/>
      <c r="AE41" s="411"/>
      <c r="AF41" s="411">
        <v>3</v>
      </c>
      <c r="AG41" s="411"/>
      <c r="AH41" s="411">
        <f t="shared" si="13"/>
        <v>90</v>
      </c>
      <c r="AI41" s="411"/>
      <c r="AJ41" s="411">
        <f t="shared" si="14"/>
        <v>36</v>
      </c>
      <c r="AK41" s="411"/>
      <c r="AL41" s="411">
        <v>18</v>
      </c>
      <c r="AM41" s="411"/>
      <c r="AN41" s="411">
        <v>18</v>
      </c>
      <c r="AO41" s="411"/>
      <c r="AP41" s="411"/>
      <c r="AQ41" s="411"/>
      <c r="AR41" s="411">
        <f t="shared" si="10"/>
        <v>54</v>
      </c>
      <c r="AS41" s="411"/>
      <c r="AT41" s="411"/>
      <c r="AU41" s="411"/>
      <c r="AV41" s="411"/>
      <c r="AW41" s="411"/>
      <c r="AX41" s="411">
        <v>2</v>
      </c>
      <c r="AY41" s="411"/>
      <c r="AZ41" s="409"/>
      <c r="BA41" s="433"/>
      <c r="BB41" s="411"/>
      <c r="BC41" s="411"/>
      <c r="BD41" s="411"/>
      <c r="BE41" s="411"/>
      <c r="BF41" s="411"/>
      <c r="BG41" s="411"/>
      <c r="BH41" s="411"/>
      <c r="BI41" s="411"/>
      <c r="BJ41" s="216"/>
      <c r="BK41" s="308"/>
      <c r="BL41" s="30"/>
      <c r="BM41" s="2"/>
    </row>
    <row r="42" spans="2:65" s="1" customFormat="1" ht="18" customHeight="1">
      <c r="B42" s="307"/>
      <c r="D42" s="1089">
        <v>8</v>
      </c>
      <c r="E42" s="1089"/>
      <c r="F42" s="1089"/>
      <c r="G42" s="1079" t="s">
        <v>128</v>
      </c>
      <c r="H42" s="1079"/>
      <c r="I42" s="1079"/>
      <c r="J42" s="1079"/>
      <c r="K42" s="1079"/>
      <c r="L42" s="1079"/>
      <c r="M42" s="1079"/>
      <c r="N42" s="1079"/>
      <c r="O42" s="1079"/>
      <c r="P42" s="1079"/>
      <c r="Q42" s="1079"/>
      <c r="R42" s="1079"/>
      <c r="S42" s="1079"/>
      <c r="T42" s="1079"/>
      <c r="U42" s="298">
        <f t="shared" si="11"/>
        <v>1.5</v>
      </c>
      <c r="V42" s="302"/>
      <c r="W42" s="298">
        <f t="shared" si="12"/>
        <v>2</v>
      </c>
      <c r="X42" s="1094"/>
      <c r="Y42" s="1094"/>
      <c r="Z42" s="807"/>
      <c r="AA42" s="807"/>
      <c r="AB42" s="915"/>
      <c r="AC42" s="915"/>
      <c r="AD42" s="915"/>
      <c r="AE42" s="915"/>
      <c r="AF42" s="807">
        <v>1.5</v>
      </c>
      <c r="AG42" s="807"/>
      <c r="AH42" s="411">
        <f t="shared" si="13"/>
        <v>45</v>
      </c>
      <c r="AI42" s="411"/>
      <c r="AJ42" s="411">
        <f t="shared" si="14"/>
        <v>36</v>
      </c>
      <c r="AK42" s="411"/>
      <c r="AL42" s="807"/>
      <c r="AM42" s="807"/>
      <c r="AN42" s="807">
        <v>36</v>
      </c>
      <c r="AO42" s="807"/>
      <c r="AP42" s="807"/>
      <c r="AQ42" s="807"/>
      <c r="AR42" s="411">
        <f t="shared" si="10"/>
        <v>9</v>
      </c>
      <c r="AS42" s="411"/>
      <c r="AT42" s="807"/>
      <c r="AU42" s="807"/>
      <c r="AV42" s="807"/>
      <c r="AW42" s="807"/>
      <c r="AX42" s="807">
        <v>2</v>
      </c>
      <c r="AY42" s="807"/>
      <c r="AZ42" s="1095"/>
      <c r="BA42" s="558"/>
      <c r="BB42" s="807"/>
      <c r="BC42" s="807"/>
      <c r="BD42" s="807"/>
      <c r="BE42" s="807"/>
      <c r="BF42" s="807"/>
      <c r="BG42" s="807"/>
      <c r="BH42" s="807"/>
      <c r="BI42" s="807"/>
      <c r="BJ42" s="216"/>
      <c r="BK42" s="308"/>
      <c r="BL42" s="30"/>
      <c r="BM42" s="2"/>
    </row>
    <row r="43" spans="2:65" s="1" customFormat="1" ht="18" customHeight="1">
      <c r="B43" s="307"/>
      <c r="D43" s="1089">
        <v>9</v>
      </c>
      <c r="E43" s="1089"/>
      <c r="F43" s="1089"/>
      <c r="G43" s="1077" t="s">
        <v>220</v>
      </c>
      <c r="H43" s="1077"/>
      <c r="I43" s="1077"/>
      <c r="J43" s="1077"/>
      <c r="K43" s="1077"/>
      <c r="L43" s="1077"/>
      <c r="M43" s="1077"/>
      <c r="N43" s="1077"/>
      <c r="O43" s="1077"/>
      <c r="P43" s="1077"/>
      <c r="Q43" s="1077"/>
      <c r="R43" s="1077"/>
      <c r="S43" s="1077"/>
      <c r="T43" s="1077"/>
      <c r="U43" s="298">
        <f t="shared" si="11"/>
        <v>1.5</v>
      </c>
      <c r="V43" s="301" t="s">
        <v>235</v>
      </c>
      <c r="W43" s="298">
        <f t="shared" si="12"/>
        <v>2</v>
      </c>
      <c r="X43" s="1078"/>
      <c r="Y43" s="1078"/>
      <c r="Z43" s="411">
        <v>3</v>
      </c>
      <c r="AA43" s="411"/>
      <c r="AB43" s="411"/>
      <c r="AC43" s="411"/>
      <c r="AD43" s="411"/>
      <c r="AE43" s="411"/>
      <c r="AF43" s="411">
        <v>1.5</v>
      </c>
      <c r="AG43" s="411"/>
      <c r="AH43" s="411">
        <f t="shared" si="13"/>
        <v>45</v>
      </c>
      <c r="AI43" s="411"/>
      <c r="AJ43" s="411">
        <f t="shared" si="14"/>
        <v>36</v>
      </c>
      <c r="AK43" s="411"/>
      <c r="AL43" s="411"/>
      <c r="AM43" s="411"/>
      <c r="AN43" s="411">
        <v>36</v>
      </c>
      <c r="AO43" s="411"/>
      <c r="AP43" s="411"/>
      <c r="AQ43" s="411"/>
      <c r="AR43" s="411">
        <f t="shared" si="10"/>
        <v>9</v>
      </c>
      <c r="AS43" s="411"/>
      <c r="AT43" s="411"/>
      <c r="AU43" s="411"/>
      <c r="AV43" s="411"/>
      <c r="AW43" s="411"/>
      <c r="AX43" s="411">
        <v>2</v>
      </c>
      <c r="AY43" s="411"/>
      <c r="AZ43" s="409"/>
      <c r="BA43" s="433"/>
      <c r="BB43" s="411"/>
      <c r="BC43" s="411"/>
      <c r="BD43" s="411"/>
      <c r="BE43" s="411"/>
      <c r="BF43" s="411"/>
      <c r="BG43" s="411"/>
      <c r="BH43" s="411"/>
      <c r="BI43" s="411"/>
      <c r="BJ43" s="216"/>
      <c r="BK43" s="308"/>
      <c r="BL43" s="30"/>
      <c r="BM43" s="2"/>
    </row>
    <row r="44" spans="2:65" s="14" customFormat="1" ht="18" customHeight="1">
      <c r="B44" s="307" t="s">
        <v>346</v>
      </c>
      <c r="D44" s="1087" t="s">
        <v>315</v>
      </c>
      <c r="E44" s="1087"/>
      <c r="F44" s="1087"/>
      <c r="G44" s="1087"/>
      <c r="H44" s="1087"/>
      <c r="I44" s="1087"/>
      <c r="J44" s="1087"/>
      <c r="K44" s="1087"/>
      <c r="L44" s="1087"/>
      <c r="M44" s="1087"/>
      <c r="N44" s="1087"/>
      <c r="O44" s="1087"/>
      <c r="P44" s="1087"/>
      <c r="Q44" s="1087"/>
      <c r="R44" s="1087"/>
      <c r="S44" s="1087"/>
      <c r="T44" s="1087"/>
      <c r="U44" s="299">
        <f>SUM(U35:U43)</f>
        <v>30</v>
      </c>
      <c r="V44" s="299"/>
      <c r="W44" s="299">
        <f>SUM(W35:W43)</f>
        <v>27</v>
      </c>
      <c r="X44" s="1078">
        <v>4</v>
      </c>
      <c r="Y44" s="1078"/>
      <c r="Z44" s="1086" t="s">
        <v>324</v>
      </c>
      <c r="AA44" s="1086"/>
      <c r="AB44" s="411"/>
      <c r="AC44" s="411"/>
      <c r="AD44" s="411">
        <v>1</v>
      </c>
      <c r="AE44" s="411"/>
      <c r="AF44" s="411">
        <f>SUM(AF35:AG43)</f>
        <v>30</v>
      </c>
      <c r="AG44" s="411"/>
      <c r="AH44" s="411">
        <f>SUM(AH35:AI43)</f>
        <v>900</v>
      </c>
      <c r="AI44" s="411"/>
      <c r="AJ44" s="411">
        <f>SUM(AJ35:AK43)</f>
        <v>486</v>
      </c>
      <c r="AK44" s="411"/>
      <c r="AL44" s="411">
        <f>SUM(AL35:AM43)</f>
        <v>198</v>
      </c>
      <c r="AM44" s="411"/>
      <c r="AN44" s="411">
        <f>SUM(AN35:AO43)</f>
        <v>288</v>
      </c>
      <c r="AO44" s="411"/>
      <c r="AP44" s="411"/>
      <c r="AQ44" s="411"/>
      <c r="AR44" s="411">
        <f>SUM(AR35:AS43)</f>
        <v>414</v>
      </c>
      <c r="AS44" s="411"/>
      <c r="AT44" s="411"/>
      <c r="AU44" s="411"/>
      <c r="AV44" s="411"/>
      <c r="AW44" s="411"/>
      <c r="AX44" s="411">
        <f>SUM(AX35:AY43)</f>
        <v>27</v>
      </c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291"/>
      <c r="BK44" s="308"/>
      <c r="BL44" s="30"/>
      <c r="BM44" s="97"/>
    </row>
    <row r="45" spans="32:33" ht="17.25" customHeight="1">
      <c r="AF45" s="1122" t="s">
        <v>327</v>
      </c>
      <c r="AG45" s="1122"/>
    </row>
    <row r="46" ht="12.75"/>
    <row r="47" spans="2:65" s="1" customFormat="1" ht="18" customHeight="1">
      <c r="B47" s="307"/>
      <c r="D47" s="1089">
        <v>1</v>
      </c>
      <c r="E47" s="1089"/>
      <c r="F47" s="1089"/>
      <c r="G47" s="1088" t="s">
        <v>139</v>
      </c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301">
        <f>AF47</f>
        <v>3</v>
      </c>
      <c r="V47" s="298" t="s">
        <v>234</v>
      </c>
      <c r="W47" s="301">
        <f>AZ47</f>
        <v>3</v>
      </c>
      <c r="X47" s="1078">
        <v>4</v>
      </c>
      <c r="Y47" s="1078"/>
      <c r="Z47" s="411"/>
      <c r="AA47" s="411"/>
      <c r="AB47" s="411"/>
      <c r="AC47" s="411"/>
      <c r="AD47" s="411"/>
      <c r="AE47" s="411"/>
      <c r="AF47" s="411">
        <v>3</v>
      </c>
      <c r="AG47" s="411"/>
      <c r="AH47" s="411">
        <f>AF47*30</f>
        <v>90</v>
      </c>
      <c r="AI47" s="411"/>
      <c r="AJ47" s="411">
        <f>AL47+AN47</f>
        <v>54</v>
      </c>
      <c r="AK47" s="411"/>
      <c r="AL47" s="411">
        <v>18</v>
      </c>
      <c r="AM47" s="411"/>
      <c r="AN47" s="411">
        <v>36</v>
      </c>
      <c r="AO47" s="411"/>
      <c r="AP47" s="411"/>
      <c r="AQ47" s="411"/>
      <c r="AR47" s="411">
        <f>AH47-AJ47</f>
        <v>36</v>
      </c>
      <c r="AS47" s="411"/>
      <c r="AT47" s="411"/>
      <c r="AU47" s="411"/>
      <c r="AV47" s="411"/>
      <c r="AW47" s="411"/>
      <c r="AX47" s="411"/>
      <c r="AY47" s="411"/>
      <c r="AZ47" s="411">
        <v>3</v>
      </c>
      <c r="BA47" s="411"/>
      <c r="BB47" s="1086"/>
      <c r="BC47" s="1086"/>
      <c r="BD47" s="1086"/>
      <c r="BE47" s="1086"/>
      <c r="BF47" s="1086"/>
      <c r="BG47" s="1086"/>
      <c r="BH47" s="1086"/>
      <c r="BI47" s="1086"/>
      <c r="BJ47" s="216"/>
      <c r="BK47" s="308"/>
      <c r="BL47" s="30"/>
      <c r="BM47" s="2"/>
    </row>
    <row r="48" spans="2:65" s="1" customFormat="1" ht="18" customHeight="1">
      <c r="B48" s="307"/>
      <c r="D48" s="1079">
        <v>2</v>
      </c>
      <c r="E48" s="1079"/>
      <c r="F48" s="1079"/>
      <c r="G48" s="1077" t="s">
        <v>162</v>
      </c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7"/>
      <c r="U48" s="301">
        <f aca="true" t="shared" si="15" ref="U48:U56">AF48</f>
        <v>5</v>
      </c>
      <c r="V48" s="298" t="s">
        <v>234</v>
      </c>
      <c r="W48" s="301">
        <f aca="true" t="shared" si="16" ref="W48:W56">AZ48</f>
        <v>4</v>
      </c>
      <c r="X48" s="1078">
        <v>4</v>
      </c>
      <c r="Y48" s="1078"/>
      <c r="Z48" s="411"/>
      <c r="AA48" s="411"/>
      <c r="AB48" s="411"/>
      <c r="AC48" s="411"/>
      <c r="AD48" s="411">
        <v>4</v>
      </c>
      <c r="AE48" s="411"/>
      <c r="AF48" s="411">
        <v>5</v>
      </c>
      <c r="AG48" s="411"/>
      <c r="AH48" s="411">
        <f aca="true" t="shared" si="17" ref="AH48:AH56">AF48*30</f>
        <v>150</v>
      </c>
      <c r="AI48" s="411"/>
      <c r="AJ48" s="411">
        <f aca="true" t="shared" si="18" ref="AJ48:AJ56">AL48+AN48</f>
        <v>72</v>
      </c>
      <c r="AK48" s="411"/>
      <c r="AL48" s="411">
        <v>36</v>
      </c>
      <c r="AM48" s="411"/>
      <c r="AN48" s="411">
        <v>36</v>
      </c>
      <c r="AO48" s="411"/>
      <c r="AP48" s="411"/>
      <c r="AQ48" s="411"/>
      <c r="AR48" s="411">
        <f aca="true" t="shared" si="19" ref="AR48:AR56">AH48-AJ48</f>
        <v>78</v>
      </c>
      <c r="AS48" s="411"/>
      <c r="AT48" s="411"/>
      <c r="AU48" s="411"/>
      <c r="AV48" s="411"/>
      <c r="AW48" s="411"/>
      <c r="AX48" s="411"/>
      <c r="AY48" s="411"/>
      <c r="AZ48" s="411">
        <v>4</v>
      </c>
      <c r="BA48" s="411"/>
      <c r="BB48" s="475"/>
      <c r="BC48" s="478"/>
      <c r="BD48" s="411"/>
      <c r="BE48" s="411"/>
      <c r="BF48" s="411"/>
      <c r="BG48" s="411"/>
      <c r="BH48" s="411"/>
      <c r="BI48" s="411"/>
      <c r="BJ48" s="216"/>
      <c r="BK48" s="308"/>
      <c r="BL48" s="30"/>
      <c r="BM48" s="2"/>
    </row>
    <row r="49" spans="2:65" s="1" customFormat="1" ht="18" customHeight="1">
      <c r="B49" s="307"/>
      <c r="D49" s="1089">
        <v>3</v>
      </c>
      <c r="E49" s="1089"/>
      <c r="F49" s="1089"/>
      <c r="G49" s="1077" t="s">
        <v>168</v>
      </c>
      <c r="H49" s="1077"/>
      <c r="I49" s="1077"/>
      <c r="J49" s="1077"/>
      <c r="K49" s="1077"/>
      <c r="L49" s="1077"/>
      <c r="M49" s="1077"/>
      <c r="N49" s="1077"/>
      <c r="O49" s="1077"/>
      <c r="P49" s="1077"/>
      <c r="Q49" s="1077"/>
      <c r="R49" s="1077"/>
      <c r="S49" s="1077"/>
      <c r="T49" s="1077"/>
      <c r="U49" s="301">
        <f t="shared" si="15"/>
        <v>4</v>
      </c>
      <c r="V49" s="298" t="s">
        <v>234</v>
      </c>
      <c r="W49" s="301">
        <f t="shared" si="16"/>
        <v>4</v>
      </c>
      <c r="X49" s="1078">
        <v>4</v>
      </c>
      <c r="Y49" s="1078"/>
      <c r="Z49" s="411"/>
      <c r="AA49" s="411"/>
      <c r="AB49" s="411"/>
      <c r="AC49" s="411"/>
      <c r="AD49" s="411"/>
      <c r="AE49" s="411"/>
      <c r="AF49" s="411">
        <v>4</v>
      </c>
      <c r="AG49" s="411"/>
      <c r="AH49" s="411">
        <f t="shared" si="17"/>
        <v>120</v>
      </c>
      <c r="AI49" s="411"/>
      <c r="AJ49" s="411">
        <f t="shared" si="18"/>
        <v>72</v>
      </c>
      <c r="AK49" s="411"/>
      <c r="AL49" s="411">
        <v>36</v>
      </c>
      <c r="AM49" s="411"/>
      <c r="AN49" s="411">
        <v>36</v>
      </c>
      <c r="AO49" s="411"/>
      <c r="AP49" s="411"/>
      <c r="AQ49" s="411"/>
      <c r="AR49" s="411">
        <f t="shared" si="19"/>
        <v>48</v>
      </c>
      <c r="AS49" s="411"/>
      <c r="AT49" s="411"/>
      <c r="AU49" s="411"/>
      <c r="AV49" s="411"/>
      <c r="AW49" s="411"/>
      <c r="AX49" s="411"/>
      <c r="AY49" s="411"/>
      <c r="AZ49" s="411">
        <v>4</v>
      </c>
      <c r="BA49" s="411"/>
      <c r="BB49" s="475"/>
      <c r="BC49" s="478"/>
      <c r="BD49" s="411"/>
      <c r="BE49" s="411"/>
      <c r="BF49" s="411"/>
      <c r="BG49" s="411"/>
      <c r="BH49" s="411"/>
      <c r="BI49" s="411"/>
      <c r="BJ49" s="216"/>
      <c r="BK49" s="308"/>
      <c r="BL49" s="30"/>
      <c r="BM49" s="2"/>
    </row>
    <row r="50" spans="2:65" s="1" customFormat="1" ht="18" customHeight="1">
      <c r="B50" s="307"/>
      <c r="D50" s="1079">
        <v>4</v>
      </c>
      <c r="E50" s="1079"/>
      <c r="F50" s="1079"/>
      <c r="G50" s="1079" t="s">
        <v>129</v>
      </c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301">
        <f t="shared" si="15"/>
        <v>3</v>
      </c>
      <c r="V50" s="302" t="s">
        <v>340</v>
      </c>
      <c r="W50" s="301">
        <f t="shared" si="16"/>
        <v>3</v>
      </c>
      <c r="X50" s="1094"/>
      <c r="Y50" s="1094"/>
      <c r="Z50" s="807" t="s">
        <v>277</v>
      </c>
      <c r="AA50" s="807"/>
      <c r="AB50" s="915"/>
      <c r="AC50" s="915"/>
      <c r="AD50" s="915"/>
      <c r="AE50" s="915"/>
      <c r="AF50" s="807">
        <v>3</v>
      </c>
      <c r="AG50" s="807"/>
      <c r="AH50" s="411">
        <f t="shared" si="17"/>
        <v>90</v>
      </c>
      <c r="AI50" s="411"/>
      <c r="AJ50" s="411">
        <f t="shared" si="18"/>
        <v>54</v>
      </c>
      <c r="AK50" s="411"/>
      <c r="AL50" s="807">
        <v>36</v>
      </c>
      <c r="AM50" s="807"/>
      <c r="AN50" s="807">
        <v>18</v>
      </c>
      <c r="AO50" s="807"/>
      <c r="AP50" s="807"/>
      <c r="AQ50" s="807"/>
      <c r="AR50" s="411">
        <f t="shared" si="19"/>
        <v>36</v>
      </c>
      <c r="AS50" s="411"/>
      <c r="AT50" s="807"/>
      <c r="AU50" s="807"/>
      <c r="AV50" s="807"/>
      <c r="AW50" s="807"/>
      <c r="AX50" s="807"/>
      <c r="AY50" s="807"/>
      <c r="AZ50" s="807">
        <v>3</v>
      </c>
      <c r="BA50" s="807"/>
      <c r="BB50" s="475"/>
      <c r="BC50" s="478"/>
      <c r="BD50" s="807"/>
      <c r="BE50" s="807"/>
      <c r="BF50" s="807"/>
      <c r="BG50" s="807"/>
      <c r="BH50" s="807"/>
      <c r="BI50" s="807"/>
      <c r="BJ50" s="216"/>
      <c r="BK50" s="308"/>
      <c r="BL50" s="30"/>
      <c r="BM50" s="2"/>
    </row>
    <row r="51" spans="2:65" s="1" customFormat="1" ht="18" customHeight="1">
      <c r="B51" s="307"/>
      <c r="D51" s="1089">
        <v>5</v>
      </c>
      <c r="E51" s="1089"/>
      <c r="F51" s="1089"/>
      <c r="G51" s="1079" t="s">
        <v>128</v>
      </c>
      <c r="H51" s="1079"/>
      <c r="I51" s="1079"/>
      <c r="J51" s="1079"/>
      <c r="K51" s="1079"/>
      <c r="L51" s="1079"/>
      <c r="M51" s="1079"/>
      <c r="N51" s="1079"/>
      <c r="O51" s="1079"/>
      <c r="P51" s="1079"/>
      <c r="Q51" s="1079"/>
      <c r="R51" s="1079"/>
      <c r="S51" s="1079"/>
      <c r="T51" s="1079"/>
      <c r="U51" s="301">
        <f t="shared" si="15"/>
        <v>1.5</v>
      </c>
      <c r="V51" s="302" t="s">
        <v>340</v>
      </c>
      <c r="W51" s="301">
        <f t="shared" si="16"/>
        <v>2</v>
      </c>
      <c r="X51" s="1094"/>
      <c r="Y51" s="1094"/>
      <c r="Z51" s="807" t="s">
        <v>277</v>
      </c>
      <c r="AA51" s="807"/>
      <c r="AB51" s="915"/>
      <c r="AC51" s="915"/>
      <c r="AD51" s="915"/>
      <c r="AE51" s="915"/>
      <c r="AF51" s="807">
        <v>1.5</v>
      </c>
      <c r="AG51" s="807"/>
      <c r="AH51" s="411">
        <f t="shared" si="17"/>
        <v>45</v>
      </c>
      <c r="AI51" s="411"/>
      <c r="AJ51" s="411">
        <f t="shared" si="18"/>
        <v>36</v>
      </c>
      <c r="AK51" s="411"/>
      <c r="AL51" s="807"/>
      <c r="AM51" s="807"/>
      <c r="AN51" s="807">
        <v>36</v>
      </c>
      <c r="AO51" s="807"/>
      <c r="AP51" s="807"/>
      <c r="AQ51" s="807"/>
      <c r="AR51" s="411">
        <f t="shared" si="19"/>
        <v>9</v>
      </c>
      <c r="AS51" s="411"/>
      <c r="AT51" s="807"/>
      <c r="AU51" s="807"/>
      <c r="AV51" s="807"/>
      <c r="AW51" s="807"/>
      <c r="AX51" s="807"/>
      <c r="AY51" s="807"/>
      <c r="AZ51" s="807">
        <v>2</v>
      </c>
      <c r="BA51" s="807"/>
      <c r="BB51" s="475"/>
      <c r="BC51" s="478"/>
      <c r="BD51" s="807"/>
      <c r="BE51" s="807"/>
      <c r="BF51" s="807"/>
      <c r="BG51" s="807"/>
      <c r="BH51" s="807"/>
      <c r="BI51" s="807"/>
      <c r="BJ51" s="216"/>
      <c r="BK51" s="308"/>
      <c r="BL51" s="30"/>
      <c r="BM51" s="2"/>
    </row>
    <row r="52" spans="2:65" s="1" customFormat="1" ht="18" customHeight="1">
      <c r="B52" s="307"/>
      <c r="D52" s="1079">
        <v>6</v>
      </c>
      <c r="E52" s="1079"/>
      <c r="F52" s="1079"/>
      <c r="G52" s="1077" t="s">
        <v>185</v>
      </c>
      <c r="H52" s="1077"/>
      <c r="I52" s="1077"/>
      <c r="J52" s="1077"/>
      <c r="K52" s="1077"/>
      <c r="L52" s="1077"/>
      <c r="M52" s="1077"/>
      <c r="N52" s="1077"/>
      <c r="O52" s="1077"/>
      <c r="P52" s="1077"/>
      <c r="Q52" s="1077"/>
      <c r="R52" s="1077"/>
      <c r="S52" s="1077"/>
      <c r="T52" s="1077"/>
      <c r="U52" s="301">
        <f t="shared" si="15"/>
        <v>3</v>
      </c>
      <c r="V52" s="301" t="s">
        <v>235</v>
      </c>
      <c r="W52" s="301">
        <f t="shared" si="16"/>
        <v>4</v>
      </c>
      <c r="X52" s="1078"/>
      <c r="Y52" s="1078"/>
      <c r="Z52" s="411">
        <v>4</v>
      </c>
      <c r="AA52" s="411"/>
      <c r="AB52" s="411"/>
      <c r="AC52" s="411"/>
      <c r="AD52" s="411"/>
      <c r="AE52" s="411"/>
      <c r="AF52" s="411">
        <v>3</v>
      </c>
      <c r="AG52" s="411"/>
      <c r="AH52" s="411">
        <f t="shared" si="17"/>
        <v>90</v>
      </c>
      <c r="AI52" s="411"/>
      <c r="AJ52" s="411">
        <f t="shared" si="18"/>
        <v>72</v>
      </c>
      <c r="AK52" s="411"/>
      <c r="AL52" s="411">
        <v>36</v>
      </c>
      <c r="AM52" s="411"/>
      <c r="AN52" s="411">
        <v>36</v>
      </c>
      <c r="AO52" s="411"/>
      <c r="AP52" s="411"/>
      <c r="AQ52" s="411"/>
      <c r="AR52" s="411">
        <f t="shared" si="19"/>
        <v>18</v>
      </c>
      <c r="AS52" s="411"/>
      <c r="AT52" s="411"/>
      <c r="AU52" s="411"/>
      <c r="AV52" s="411"/>
      <c r="AW52" s="411"/>
      <c r="AX52" s="411"/>
      <c r="AY52" s="411"/>
      <c r="AZ52" s="411">
        <v>4</v>
      </c>
      <c r="BA52" s="411"/>
      <c r="BB52" s="475"/>
      <c r="BC52" s="478"/>
      <c r="BD52" s="411"/>
      <c r="BE52" s="411"/>
      <c r="BF52" s="411"/>
      <c r="BG52" s="411"/>
      <c r="BH52" s="411"/>
      <c r="BI52" s="411"/>
      <c r="BJ52" s="216"/>
      <c r="BK52" s="308"/>
      <c r="BL52" s="30"/>
      <c r="BM52" s="2"/>
    </row>
    <row r="53" spans="2:65" s="1" customFormat="1" ht="18" customHeight="1">
      <c r="B53" s="307"/>
      <c r="D53" s="1089">
        <v>7</v>
      </c>
      <c r="E53" s="1089"/>
      <c r="F53" s="1089"/>
      <c r="G53" s="1077" t="s">
        <v>186</v>
      </c>
      <c r="H53" s="1077"/>
      <c r="I53" s="1077"/>
      <c r="J53" s="1077"/>
      <c r="K53" s="1077"/>
      <c r="L53" s="1077"/>
      <c r="M53" s="1077"/>
      <c r="N53" s="1077"/>
      <c r="O53" s="1077"/>
      <c r="P53" s="1077"/>
      <c r="Q53" s="1077"/>
      <c r="R53" s="1077"/>
      <c r="S53" s="1077"/>
      <c r="T53" s="1077"/>
      <c r="U53" s="301">
        <f t="shared" si="15"/>
        <v>3</v>
      </c>
      <c r="V53" s="301" t="s">
        <v>235</v>
      </c>
      <c r="W53" s="301">
        <f t="shared" si="16"/>
        <v>3</v>
      </c>
      <c r="X53" s="1078"/>
      <c r="Y53" s="1078"/>
      <c r="Z53" s="411">
        <v>4</v>
      </c>
      <c r="AA53" s="411"/>
      <c r="AB53" s="411"/>
      <c r="AC53" s="411"/>
      <c r="AD53" s="411"/>
      <c r="AE53" s="411"/>
      <c r="AF53" s="411">
        <v>3</v>
      </c>
      <c r="AG53" s="411"/>
      <c r="AH53" s="411">
        <f t="shared" si="17"/>
        <v>90</v>
      </c>
      <c r="AI53" s="411"/>
      <c r="AJ53" s="411">
        <f t="shared" si="18"/>
        <v>54</v>
      </c>
      <c r="AK53" s="411"/>
      <c r="AL53" s="411">
        <v>18</v>
      </c>
      <c r="AM53" s="411"/>
      <c r="AN53" s="411">
        <v>36</v>
      </c>
      <c r="AO53" s="411"/>
      <c r="AP53" s="411"/>
      <c r="AQ53" s="411"/>
      <c r="AR53" s="411">
        <f t="shared" si="19"/>
        <v>36</v>
      </c>
      <c r="AS53" s="411"/>
      <c r="AT53" s="411"/>
      <c r="AU53" s="411"/>
      <c r="AV53" s="411"/>
      <c r="AW53" s="411"/>
      <c r="AX53" s="411"/>
      <c r="AY53" s="411"/>
      <c r="AZ53" s="411">
        <v>3</v>
      </c>
      <c r="BA53" s="411"/>
      <c r="BB53" s="475"/>
      <c r="BC53" s="478"/>
      <c r="BD53" s="411"/>
      <c r="BE53" s="411"/>
      <c r="BF53" s="411"/>
      <c r="BG53" s="411"/>
      <c r="BH53" s="411"/>
      <c r="BI53" s="411"/>
      <c r="BJ53" s="216"/>
      <c r="BK53" s="308"/>
      <c r="BL53" s="30"/>
      <c r="BM53" s="2"/>
    </row>
    <row r="54" spans="2:65" s="1" customFormat="1" ht="18" customHeight="1">
      <c r="B54" s="307"/>
      <c r="D54" s="1079">
        <v>8</v>
      </c>
      <c r="E54" s="1079"/>
      <c r="F54" s="1079"/>
      <c r="G54" s="1077" t="s">
        <v>188</v>
      </c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301">
        <f t="shared" si="15"/>
        <v>3</v>
      </c>
      <c r="V54" s="301" t="s">
        <v>235</v>
      </c>
      <c r="W54" s="301">
        <f t="shared" si="16"/>
        <v>3</v>
      </c>
      <c r="X54" s="1078"/>
      <c r="Y54" s="1078"/>
      <c r="Z54" s="411">
        <v>4</v>
      </c>
      <c r="AA54" s="411"/>
      <c r="AB54" s="411"/>
      <c r="AC54" s="411"/>
      <c r="AD54" s="411"/>
      <c r="AE54" s="411"/>
      <c r="AF54" s="411">
        <v>3</v>
      </c>
      <c r="AG54" s="411"/>
      <c r="AH54" s="411">
        <f t="shared" si="17"/>
        <v>90</v>
      </c>
      <c r="AI54" s="411"/>
      <c r="AJ54" s="411">
        <f t="shared" si="18"/>
        <v>54</v>
      </c>
      <c r="AK54" s="411"/>
      <c r="AL54" s="411">
        <v>18</v>
      </c>
      <c r="AM54" s="411"/>
      <c r="AN54" s="411">
        <v>36</v>
      </c>
      <c r="AO54" s="411"/>
      <c r="AP54" s="411"/>
      <c r="AQ54" s="411"/>
      <c r="AR54" s="411">
        <f t="shared" si="19"/>
        <v>36</v>
      </c>
      <c r="AS54" s="411"/>
      <c r="AT54" s="411"/>
      <c r="AU54" s="411"/>
      <c r="AV54" s="411"/>
      <c r="AW54" s="411"/>
      <c r="AX54" s="411"/>
      <c r="AY54" s="411"/>
      <c r="AZ54" s="411">
        <v>3</v>
      </c>
      <c r="BA54" s="411"/>
      <c r="BB54" s="475"/>
      <c r="BC54" s="478"/>
      <c r="BD54" s="411"/>
      <c r="BE54" s="411"/>
      <c r="BF54" s="411"/>
      <c r="BG54" s="411"/>
      <c r="BH54" s="411"/>
      <c r="BI54" s="411"/>
      <c r="BJ54" s="216"/>
      <c r="BK54" s="308"/>
      <c r="BL54" s="30"/>
      <c r="BM54" s="2"/>
    </row>
    <row r="55" spans="2:65" s="1" customFormat="1" ht="18" customHeight="1">
      <c r="B55" s="307"/>
      <c r="D55" s="1089">
        <v>9</v>
      </c>
      <c r="E55" s="1089"/>
      <c r="F55" s="1089"/>
      <c r="G55" s="1077" t="s">
        <v>220</v>
      </c>
      <c r="H55" s="1077"/>
      <c r="I55" s="1077"/>
      <c r="J55" s="1077"/>
      <c r="K55" s="1077"/>
      <c r="L55" s="1077"/>
      <c r="M55" s="1077"/>
      <c r="N55" s="1077"/>
      <c r="O55" s="1077"/>
      <c r="P55" s="1077"/>
      <c r="Q55" s="1077"/>
      <c r="R55" s="1077"/>
      <c r="S55" s="1077"/>
      <c r="T55" s="1077"/>
      <c r="U55" s="301">
        <f t="shared" si="15"/>
        <v>1</v>
      </c>
      <c r="V55" s="298"/>
      <c r="W55" s="301">
        <f t="shared" si="16"/>
        <v>1</v>
      </c>
      <c r="X55" s="1078"/>
      <c r="Y55" s="1078"/>
      <c r="Z55" s="411"/>
      <c r="AA55" s="411"/>
      <c r="AB55" s="411"/>
      <c r="AC55" s="411"/>
      <c r="AD55" s="411"/>
      <c r="AE55" s="411"/>
      <c r="AF55" s="411">
        <v>1</v>
      </c>
      <c r="AG55" s="411"/>
      <c r="AH55" s="411">
        <f t="shared" si="17"/>
        <v>30</v>
      </c>
      <c r="AI55" s="411"/>
      <c r="AJ55" s="411">
        <f t="shared" si="18"/>
        <v>18</v>
      </c>
      <c r="AK55" s="411"/>
      <c r="AL55" s="411"/>
      <c r="AM55" s="411"/>
      <c r="AN55" s="411">
        <v>18</v>
      </c>
      <c r="AO55" s="411"/>
      <c r="AP55" s="411"/>
      <c r="AQ55" s="411"/>
      <c r="AR55" s="411">
        <f t="shared" si="19"/>
        <v>12</v>
      </c>
      <c r="AS55" s="411"/>
      <c r="AT55" s="411"/>
      <c r="AU55" s="411"/>
      <c r="AV55" s="411"/>
      <c r="AW55" s="411"/>
      <c r="AX55" s="411"/>
      <c r="AY55" s="411"/>
      <c r="AZ55" s="411">
        <v>1</v>
      </c>
      <c r="BA55" s="411"/>
      <c r="BB55" s="475"/>
      <c r="BC55" s="478"/>
      <c r="BD55" s="411"/>
      <c r="BE55" s="411"/>
      <c r="BF55" s="411"/>
      <c r="BG55" s="411"/>
      <c r="BH55" s="411"/>
      <c r="BI55" s="411"/>
      <c r="BJ55" s="216"/>
      <c r="BK55" s="308"/>
      <c r="BL55" s="30"/>
      <c r="BM55" s="2"/>
    </row>
    <row r="56" spans="2:65" s="1" customFormat="1" ht="18" customHeight="1">
      <c r="B56" s="307"/>
      <c r="D56" s="1079">
        <v>10</v>
      </c>
      <c r="E56" s="1079"/>
      <c r="F56" s="1079"/>
      <c r="G56" s="1080" t="s">
        <v>173</v>
      </c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1081"/>
      <c r="U56" s="301">
        <f t="shared" si="15"/>
        <v>5</v>
      </c>
      <c r="V56" s="298" t="s">
        <v>234</v>
      </c>
      <c r="W56" s="301">
        <f t="shared" si="16"/>
        <v>3</v>
      </c>
      <c r="X56" s="1082">
        <v>4</v>
      </c>
      <c r="Y56" s="1083"/>
      <c r="Z56" s="409"/>
      <c r="AA56" s="433"/>
      <c r="AB56" s="409"/>
      <c r="AC56" s="433"/>
      <c r="AD56" s="409"/>
      <c r="AE56" s="433"/>
      <c r="AF56" s="409">
        <v>5</v>
      </c>
      <c r="AG56" s="433"/>
      <c r="AH56" s="411">
        <f t="shared" si="17"/>
        <v>150</v>
      </c>
      <c r="AI56" s="411"/>
      <c r="AJ56" s="411">
        <f t="shared" si="18"/>
        <v>54</v>
      </c>
      <c r="AK56" s="411"/>
      <c r="AL56" s="409">
        <v>18</v>
      </c>
      <c r="AM56" s="433"/>
      <c r="AN56" s="409">
        <v>36</v>
      </c>
      <c r="AO56" s="433"/>
      <c r="AP56" s="409"/>
      <c r="AQ56" s="433"/>
      <c r="AR56" s="411">
        <f t="shared" si="19"/>
        <v>96</v>
      </c>
      <c r="AS56" s="411"/>
      <c r="AT56" s="409"/>
      <c r="AU56" s="433"/>
      <c r="AV56" s="409"/>
      <c r="AW56" s="433"/>
      <c r="AX56" s="409"/>
      <c r="AY56" s="433"/>
      <c r="AZ56" s="409">
        <v>3</v>
      </c>
      <c r="BA56" s="433"/>
      <c r="BB56" s="475"/>
      <c r="BC56" s="478"/>
      <c r="BD56" s="409"/>
      <c r="BE56" s="433"/>
      <c r="BF56" s="409"/>
      <c r="BG56" s="433"/>
      <c r="BH56" s="409"/>
      <c r="BI56" s="433"/>
      <c r="BJ56" s="216"/>
      <c r="BK56" s="308"/>
      <c r="BL56" s="30"/>
      <c r="BM56" s="2"/>
    </row>
    <row r="57" spans="2:65" s="14" customFormat="1" ht="18" customHeight="1">
      <c r="B57" s="307" t="s">
        <v>345</v>
      </c>
      <c r="D57" s="1087" t="s">
        <v>315</v>
      </c>
      <c r="E57" s="1087"/>
      <c r="F57" s="1087"/>
      <c r="G57" s="1087"/>
      <c r="H57" s="1087"/>
      <c r="I57" s="1087"/>
      <c r="J57" s="1087"/>
      <c r="K57" s="1087"/>
      <c r="L57" s="1087"/>
      <c r="M57" s="1087"/>
      <c r="N57" s="1087"/>
      <c r="O57" s="1087"/>
      <c r="P57" s="1087"/>
      <c r="Q57" s="1087"/>
      <c r="R57" s="1087"/>
      <c r="S57" s="1087"/>
      <c r="T57" s="1087"/>
      <c r="U57" s="312">
        <f>SUM(U47:U56)</f>
        <v>31.5</v>
      </c>
      <c r="V57" s="299"/>
      <c r="W57" s="299">
        <f>SUM(W47:W56)</f>
        <v>30</v>
      </c>
      <c r="X57" s="1078">
        <v>4</v>
      </c>
      <c r="Y57" s="1078"/>
      <c r="Z57" s="1086" t="s">
        <v>317</v>
      </c>
      <c r="AA57" s="1086"/>
      <c r="AB57" s="411"/>
      <c r="AC57" s="411"/>
      <c r="AD57" s="411">
        <v>1</v>
      </c>
      <c r="AE57" s="411"/>
      <c r="AF57" s="411">
        <f>SUM(AF47:AG56)</f>
        <v>31.5</v>
      </c>
      <c r="AG57" s="411"/>
      <c r="AH57" s="411">
        <f>SUM(AH47:AI56)</f>
        <v>945</v>
      </c>
      <c r="AI57" s="411"/>
      <c r="AJ57" s="411">
        <f>SUM(AJ47:AK56)</f>
        <v>540</v>
      </c>
      <c r="AK57" s="411"/>
      <c r="AL57" s="411">
        <f>SUM(AL47:AM56)</f>
        <v>216</v>
      </c>
      <c r="AM57" s="411"/>
      <c r="AN57" s="411">
        <f>SUM(AN47:AO56)</f>
        <v>324</v>
      </c>
      <c r="AO57" s="411"/>
      <c r="AP57" s="409"/>
      <c r="AQ57" s="433"/>
      <c r="AR57" s="409">
        <f>SUM(AR47:AS56)</f>
        <v>405</v>
      </c>
      <c r="AS57" s="433"/>
      <c r="AT57" s="411"/>
      <c r="AU57" s="411"/>
      <c r="AV57" s="411"/>
      <c r="AW57" s="411"/>
      <c r="AX57" s="411"/>
      <c r="AY57" s="411"/>
      <c r="AZ57" s="411">
        <f>SUM(AZ47:BA56)</f>
        <v>30</v>
      </c>
      <c r="BA57" s="411"/>
      <c r="BB57" s="409"/>
      <c r="BC57" s="433"/>
      <c r="BD57" s="411"/>
      <c r="BE57" s="411"/>
      <c r="BF57" s="411"/>
      <c r="BG57" s="411"/>
      <c r="BH57" s="411"/>
      <c r="BI57" s="411"/>
      <c r="BJ57" s="292"/>
      <c r="BK57" s="308"/>
      <c r="BL57" s="30"/>
      <c r="BM57" s="97"/>
    </row>
    <row r="58" spans="32:33" ht="26.25" customHeight="1">
      <c r="AF58" s="1122" t="s">
        <v>326</v>
      </c>
      <c r="AG58" s="1122"/>
    </row>
    <row r="59" ht="12.75"/>
    <row r="60" spans="2:65" s="1" customFormat="1" ht="18" customHeight="1">
      <c r="B60" s="307"/>
      <c r="D60" s="1077">
        <v>1</v>
      </c>
      <c r="E60" s="1077"/>
      <c r="F60" s="1077"/>
      <c r="G60" s="1080" t="s">
        <v>163</v>
      </c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1081"/>
      <c r="U60" s="298">
        <f>BB60</f>
        <v>3</v>
      </c>
      <c r="V60" s="298" t="s">
        <v>234</v>
      </c>
      <c r="W60" s="298">
        <f>AF60</f>
        <v>4</v>
      </c>
      <c r="X60" s="1078">
        <v>5</v>
      </c>
      <c r="Y60" s="1078"/>
      <c r="Z60" s="411"/>
      <c r="AA60" s="411"/>
      <c r="AB60" s="411"/>
      <c r="AC60" s="411"/>
      <c r="AD60" s="411"/>
      <c r="AE60" s="411"/>
      <c r="AF60" s="411">
        <v>4</v>
      </c>
      <c r="AG60" s="411"/>
      <c r="AH60" s="411">
        <f>AF60*30</f>
        <v>120</v>
      </c>
      <c r="AI60" s="411"/>
      <c r="AJ60" s="411">
        <f>AL60+AN60</f>
        <v>54</v>
      </c>
      <c r="AK60" s="411"/>
      <c r="AL60" s="411">
        <v>36</v>
      </c>
      <c r="AM60" s="411"/>
      <c r="AN60" s="411">
        <v>18</v>
      </c>
      <c r="AO60" s="411"/>
      <c r="AP60" s="411"/>
      <c r="AQ60" s="411"/>
      <c r="AR60" s="411">
        <f>AH60-AJ60</f>
        <v>66</v>
      </c>
      <c r="AS60" s="411"/>
      <c r="AT60" s="411"/>
      <c r="AU60" s="411"/>
      <c r="AV60" s="411"/>
      <c r="AW60" s="411"/>
      <c r="AX60" s="411"/>
      <c r="AY60" s="411"/>
      <c r="AZ60" s="411"/>
      <c r="BA60" s="411"/>
      <c r="BB60" s="411">
        <v>3</v>
      </c>
      <c r="BC60" s="411"/>
      <c r="BD60" s="411"/>
      <c r="BE60" s="411"/>
      <c r="BF60" s="411"/>
      <c r="BG60" s="411"/>
      <c r="BH60" s="411"/>
      <c r="BI60" s="411"/>
      <c r="BJ60" s="216"/>
      <c r="BK60" s="308"/>
      <c r="BL60" s="30"/>
      <c r="BM60" s="2"/>
    </row>
    <row r="61" spans="2:65" s="1" customFormat="1" ht="18" customHeight="1">
      <c r="B61" s="307"/>
      <c r="D61" s="1077">
        <v>2</v>
      </c>
      <c r="E61" s="1077"/>
      <c r="F61" s="1077"/>
      <c r="G61" s="1080" t="s">
        <v>165</v>
      </c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1081"/>
      <c r="U61" s="298">
        <f aca="true" t="shared" si="20" ref="U61:U68">BB61</f>
        <v>3</v>
      </c>
      <c r="V61" s="301" t="s">
        <v>340</v>
      </c>
      <c r="W61" s="298">
        <f aca="true" t="shared" si="21" ref="W61:W68">AF61</f>
        <v>4</v>
      </c>
      <c r="X61" s="1078"/>
      <c r="Y61" s="1078"/>
      <c r="Z61" s="411" t="s">
        <v>280</v>
      </c>
      <c r="AA61" s="411"/>
      <c r="AB61" s="411"/>
      <c r="AC61" s="411"/>
      <c r="AD61" s="411"/>
      <c r="AE61" s="411"/>
      <c r="AF61" s="411">
        <v>4</v>
      </c>
      <c r="AG61" s="411"/>
      <c r="AH61" s="411">
        <f aca="true" t="shared" si="22" ref="AH61:AH68">AF61*30</f>
        <v>120</v>
      </c>
      <c r="AI61" s="411"/>
      <c r="AJ61" s="411">
        <f aca="true" t="shared" si="23" ref="AJ61:AJ68">AL61+AN61</f>
        <v>54</v>
      </c>
      <c r="AK61" s="411"/>
      <c r="AL61" s="411">
        <v>36</v>
      </c>
      <c r="AM61" s="411"/>
      <c r="AN61" s="411">
        <v>18</v>
      </c>
      <c r="AO61" s="411"/>
      <c r="AP61" s="411"/>
      <c r="AQ61" s="411"/>
      <c r="AR61" s="411">
        <f aca="true" t="shared" si="24" ref="AR61:AR68">AH61-AJ61</f>
        <v>66</v>
      </c>
      <c r="AS61" s="411"/>
      <c r="AT61" s="411"/>
      <c r="AU61" s="411"/>
      <c r="AV61" s="411"/>
      <c r="AW61" s="411"/>
      <c r="AX61" s="411"/>
      <c r="AY61" s="411"/>
      <c r="AZ61" s="411"/>
      <c r="BA61" s="411"/>
      <c r="BB61" s="411">
        <v>3</v>
      </c>
      <c r="BC61" s="411"/>
      <c r="BD61" s="411"/>
      <c r="BE61" s="411"/>
      <c r="BF61" s="411"/>
      <c r="BG61" s="411"/>
      <c r="BH61" s="411"/>
      <c r="BI61" s="411"/>
      <c r="BJ61" s="216"/>
      <c r="BK61" s="308"/>
      <c r="BL61" s="30"/>
      <c r="BM61" s="2"/>
    </row>
    <row r="62" spans="2:65" s="1" customFormat="1" ht="18" customHeight="1">
      <c r="B62" s="307"/>
      <c r="D62" s="1077">
        <v>3</v>
      </c>
      <c r="E62" s="1077"/>
      <c r="F62" s="1077"/>
      <c r="G62" s="1080" t="s">
        <v>167</v>
      </c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1081"/>
      <c r="U62" s="298">
        <f t="shared" si="20"/>
        <v>4</v>
      </c>
      <c r="V62" s="298" t="s">
        <v>234</v>
      </c>
      <c r="W62" s="298">
        <f t="shared" si="21"/>
        <v>4</v>
      </c>
      <c r="X62" s="1078">
        <v>5</v>
      </c>
      <c r="Y62" s="1078"/>
      <c r="Z62" s="411"/>
      <c r="AA62" s="411"/>
      <c r="AB62" s="411"/>
      <c r="AC62" s="411"/>
      <c r="AD62" s="411"/>
      <c r="AE62" s="411"/>
      <c r="AF62" s="411">
        <v>4</v>
      </c>
      <c r="AG62" s="411"/>
      <c r="AH62" s="411">
        <f t="shared" si="22"/>
        <v>120</v>
      </c>
      <c r="AI62" s="411"/>
      <c r="AJ62" s="411">
        <f t="shared" si="23"/>
        <v>72</v>
      </c>
      <c r="AK62" s="411"/>
      <c r="AL62" s="411">
        <v>36</v>
      </c>
      <c r="AM62" s="411"/>
      <c r="AN62" s="411">
        <v>36</v>
      </c>
      <c r="AO62" s="411"/>
      <c r="AP62" s="411"/>
      <c r="AQ62" s="411"/>
      <c r="AR62" s="411">
        <f t="shared" si="24"/>
        <v>48</v>
      </c>
      <c r="AS62" s="411"/>
      <c r="AT62" s="411"/>
      <c r="AU62" s="411"/>
      <c r="AV62" s="411"/>
      <c r="AW62" s="411"/>
      <c r="AX62" s="411"/>
      <c r="AY62" s="411"/>
      <c r="AZ62" s="411"/>
      <c r="BA62" s="411"/>
      <c r="BB62" s="411">
        <v>4</v>
      </c>
      <c r="BC62" s="411"/>
      <c r="BD62" s="411"/>
      <c r="BE62" s="411"/>
      <c r="BF62" s="411"/>
      <c r="BG62" s="411"/>
      <c r="BH62" s="411"/>
      <c r="BI62" s="411"/>
      <c r="BJ62" s="216"/>
      <c r="BK62" s="308"/>
      <c r="BL62" s="30"/>
      <c r="BM62" s="2"/>
    </row>
    <row r="63" spans="2:65" s="1" customFormat="1" ht="18" customHeight="1">
      <c r="B63" s="307"/>
      <c r="D63" s="1077">
        <v>4</v>
      </c>
      <c r="E63" s="1077"/>
      <c r="F63" s="1077"/>
      <c r="G63" s="1080" t="s">
        <v>116</v>
      </c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1081"/>
      <c r="U63" s="298">
        <f t="shared" si="20"/>
        <v>4</v>
      </c>
      <c r="V63" s="298" t="s">
        <v>234</v>
      </c>
      <c r="W63" s="298">
        <f t="shared" si="21"/>
        <v>5</v>
      </c>
      <c r="X63" s="1078">
        <v>5</v>
      </c>
      <c r="Y63" s="1078"/>
      <c r="Z63" s="411"/>
      <c r="AA63" s="411"/>
      <c r="AB63" s="411"/>
      <c r="AC63" s="411"/>
      <c r="AD63" s="411">
        <v>5</v>
      </c>
      <c r="AE63" s="411"/>
      <c r="AF63" s="411">
        <v>5</v>
      </c>
      <c r="AG63" s="411"/>
      <c r="AH63" s="411">
        <f t="shared" si="22"/>
        <v>150</v>
      </c>
      <c r="AI63" s="411"/>
      <c r="AJ63" s="411">
        <f t="shared" si="23"/>
        <v>72</v>
      </c>
      <c r="AK63" s="411"/>
      <c r="AL63" s="411">
        <v>36</v>
      </c>
      <c r="AM63" s="411"/>
      <c r="AN63" s="411">
        <v>36</v>
      </c>
      <c r="AO63" s="411"/>
      <c r="AP63" s="411"/>
      <c r="AQ63" s="411"/>
      <c r="AR63" s="411">
        <f t="shared" si="24"/>
        <v>78</v>
      </c>
      <c r="AS63" s="411"/>
      <c r="AT63" s="411"/>
      <c r="AU63" s="411"/>
      <c r="AV63" s="411"/>
      <c r="AW63" s="411"/>
      <c r="AX63" s="411"/>
      <c r="AY63" s="411"/>
      <c r="AZ63" s="411"/>
      <c r="BA63" s="411"/>
      <c r="BB63" s="411">
        <v>4</v>
      </c>
      <c r="BC63" s="411"/>
      <c r="BD63" s="411"/>
      <c r="BE63" s="411"/>
      <c r="BF63" s="411"/>
      <c r="BG63" s="411"/>
      <c r="BH63" s="411"/>
      <c r="BI63" s="411"/>
      <c r="BJ63" s="216"/>
      <c r="BK63" s="308"/>
      <c r="BL63" s="30"/>
      <c r="BM63" s="2"/>
    </row>
    <row r="64" spans="2:65" s="1" customFormat="1" ht="18" customHeight="1">
      <c r="B64" s="307"/>
      <c r="D64" s="1077">
        <v>5</v>
      </c>
      <c r="E64" s="1077"/>
      <c r="F64" s="1077"/>
      <c r="G64" s="1080" t="s">
        <v>178</v>
      </c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1081"/>
      <c r="U64" s="298">
        <f t="shared" si="20"/>
        <v>2</v>
      </c>
      <c r="V64" s="301" t="s">
        <v>235</v>
      </c>
      <c r="W64" s="298">
        <f t="shared" si="21"/>
        <v>3</v>
      </c>
      <c r="X64" s="1078"/>
      <c r="Y64" s="1078"/>
      <c r="Z64" s="411">
        <v>5</v>
      </c>
      <c r="AA64" s="411"/>
      <c r="AB64" s="411"/>
      <c r="AC64" s="411"/>
      <c r="AD64" s="411"/>
      <c r="AE64" s="411"/>
      <c r="AF64" s="411">
        <v>3</v>
      </c>
      <c r="AG64" s="411"/>
      <c r="AH64" s="411">
        <f t="shared" si="22"/>
        <v>90</v>
      </c>
      <c r="AI64" s="411"/>
      <c r="AJ64" s="411">
        <f t="shared" si="23"/>
        <v>36</v>
      </c>
      <c r="AK64" s="411"/>
      <c r="AL64" s="411"/>
      <c r="AM64" s="411"/>
      <c r="AN64" s="411">
        <v>36</v>
      </c>
      <c r="AO64" s="411"/>
      <c r="AP64" s="411"/>
      <c r="AQ64" s="411"/>
      <c r="AR64" s="411">
        <f t="shared" si="24"/>
        <v>54</v>
      </c>
      <c r="AS64" s="411"/>
      <c r="AT64" s="411"/>
      <c r="AU64" s="411"/>
      <c r="AV64" s="411"/>
      <c r="AW64" s="411"/>
      <c r="AX64" s="411"/>
      <c r="AY64" s="411"/>
      <c r="AZ64" s="411"/>
      <c r="BA64" s="411"/>
      <c r="BB64" s="411">
        <v>2</v>
      </c>
      <c r="BC64" s="411"/>
      <c r="BD64" s="411"/>
      <c r="BE64" s="411"/>
      <c r="BF64" s="411"/>
      <c r="BG64" s="411"/>
      <c r="BH64" s="411"/>
      <c r="BI64" s="411"/>
      <c r="BJ64" s="216"/>
      <c r="BK64" s="308"/>
      <c r="BL64" s="30"/>
      <c r="BM64" s="2"/>
    </row>
    <row r="65" spans="2:65" s="1" customFormat="1" ht="18" customHeight="1">
      <c r="B65" s="307"/>
      <c r="D65" s="1077">
        <v>6</v>
      </c>
      <c r="E65" s="1077"/>
      <c r="F65" s="1077"/>
      <c r="G65" s="1096" t="s">
        <v>276</v>
      </c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1097"/>
      <c r="U65" s="298">
        <f t="shared" si="20"/>
        <v>2</v>
      </c>
      <c r="V65" s="301" t="s">
        <v>340</v>
      </c>
      <c r="W65" s="298">
        <f t="shared" si="21"/>
        <v>3</v>
      </c>
      <c r="X65" s="1094"/>
      <c r="Y65" s="1094"/>
      <c r="Z65" s="807" t="s">
        <v>280</v>
      </c>
      <c r="AA65" s="807"/>
      <c r="AB65" s="915"/>
      <c r="AC65" s="915"/>
      <c r="AD65" s="915"/>
      <c r="AE65" s="915"/>
      <c r="AF65" s="807">
        <v>3</v>
      </c>
      <c r="AG65" s="807"/>
      <c r="AH65" s="411">
        <f t="shared" si="22"/>
        <v>90</v>
      </c>
      <c r="AI65" s="411"/>
      <c r="AJ65" s="411">
        <f t="shared" si="23"/>
        <v>36</v>
      </c>
      <c r="AK65" s="411"/>
      <c r="AL65" s="807">
        <v>36</v>
      </c>
      <c r="AM65" s="807"/>
      <c r="AN65" s="918"/>
      <c r="AO65" s="918"/>
      <c r="AP65" s="807"/>
      <c r="AQ65" s="807"/>
      <c r="AR65" s="411">
        <f t="shared" si="24"/>
        <v>54</v>
      </c>
      <c r="AS65" s="411"/>
      <c r="AT65" s="807"/>
      <c r="AU65" s="807"/>
      <c r="AV65" s="807"/>
      <c r="AW65" s="807"/>
      <c r="AX65" s="807"/>
      <c r="AY65" s="807"/>
      <c r="AZ65" s="807"/>
      <c r="BA65" s="807"/>
      <c r="BB65" s="807">
        <v>2</v>
      </c>
      <c r="BC65" s="807"/>
      <c r="BD65" s="411"/>
      <c r="BE65" s="411"/>
      <c r="BF65" s="807"/>
      <c r="BG65" s="807"/>
      <c r="BH65" s="807"/>
      <c r="BI65" s="807"/>
      <c r="BJ65" s="216"/>
      <c r="BK65" s="308"/>
      <c r="BL65" s="30"/>
      <c r="BM65" s="2"/>
    </row>
    <row r="66" spans="2:65" s="1" customFormat="1" ht="18" customHeight="1">
      <c r="B66" s="307"/>
      <c r="D66" s="1077">
        <v>7</v>
      </c>
      <c r="E66" s="1077"/>
      <c r="F66" s="1077"/>
      <c r="G66" s="1084" t="s">
        <v>290</v>
      </c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1085"/>
      <c r="U66" s="298">
        <f t="shared" si="20"/>
        <v>2</v>
      </c>
      <c r="V66" s="301" t="s">
        <v>235</v>
      </c>
      <c r="W66" s="298">
        <f t="shared" si="21"/>
        <v>2</v>
      </c>
      <c r="X66" s="1078"/>
      <c r="Y66" s="1078"/>
      <c r="Z66" s="411">
        <v>5</v>
      </c>
      <c r="AA66" s="411"/>
      <c r="AB66" s="411"/>
      <c r="AC66" s="411"/>
      <c r="AD66" s="411"/>
      <c r="AE66" s="411"/>
      <c r="AF66" s="411">
        <v>2</v>
      </c>
      <c r="AG66" s="411"/>
      <c r="AH66" s="411">
        <f t="shared" si="22"/>
        <v>60</v>
      </c>
      <c r="AI66" s="411"/>
      <c r="AJ66" s="411">
        <f t="shared" si="23"/>
        <v>36</v>
      </c>
      <c r="AK66" s="411"/>
      <c r="AL66" s="411">
        <v>36</v>
      </c>
      <c r="AM66" s="411"/>
      <c r="AN66" s="411"/>
      <c r="AO66" s="411"/>
      <c r="AP66" s="411"/>
      <c r="AQ66" s="411"/>
      <c r="AR66" s="411">
        <f t="shared" si="24"/>
        <v>24</v>
      </c>
      <c r="AS66" s="411"/>
      <c r="AT66" s="411"/>
      <c r="AU66" s="411"/>
      <c r="AV66" s="411"/>
      <c r="AW66" s="411"/>
      <c r="AX66" s="411"/>
      <c r="AY66" s="411"/>
      <c r="AZ66" s="411"/>
      <c r="BA66" s="411"/>
      <c r="BB66" s="411">
        <v>2</v>
      </c>
      <c r="BC66" s="411"/>
      <c r="BD66" s="411"/>
      <c r="BE66" s="411"/>
      <c r="BF66" s="411"/>
      <c r="BG66" s="411"/>
      <c r="BH66" s="411"/>
      <c r="BI66" s="411"/>
      <c r="BJ66" s="216"/>
      <c r="BK66" s="308"/>
      <c r="BL66" s="30"/>
      <c r="BM66" s="2"/>
    </row>
    <row r="67" spans="2:65" s="1" customFormat="1" ht="18" customHeight="1">
      <c r="B67" s="307"/>
      <c r="D67" s="1077">
        <v>8</v>
      </c>
      <c r="E67" s="1077"/>
      <c r="F67" s="1077"/>
      <c r="G67" s="1123" t="s">
        <v>253</v>
      </c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599"/>
      <c r="S67" s="599"/>
      <c r="T67" s="1124"/>
      <c r="U67" s="298">
        <f t="shared" si="20"/>
        <v>4</v>
      </c>
      <c r="V67" s="298" t="s">
        <v>234</v>
      </c>
      <c r="W67" s="298">
        <f t="shared" si="21"/>
        <v>4</v>
      </c>
      <c r="X67" s="1078">
        <v>5</v>
      </c>
      <c r="Y67" s="1078"/>
      <c r="Z67" s="411"/>
      <c r="AA67" s="411"/>
      <c r="AB67" s="411"/>
      <c r="AC67" s="411"/>
      <c r="AD67" s="411"/>
      <c r="AE67" s="411"/>
      <c r="AF67" s="411">
        <v>4</v>
      </c>
      <c r="AG67" s="411"/>
      <c r="AH67" s="411">
        <f t="shared" si="22"/>
        <v>120</v>
      </c>
      <c r="AI67" s="411"/>
      <c r="AJ67" s="411">
        <f t="shared" si="23"/>
        <v>72</v>
      </c>
      <c r="AK67" s="411"/>
      <c r="AL67" s="411">
        <v>36</v>
      </c>
      <c r="AM67" s="411"/>
      <c r="AN67" s="411">
        <v>36</v>
      </c>
      <c r="AO67" s="411"/>
      <c r="AP67" s="411"/>
      <c r="AQ67" s="411"/>
      <c r="AR67" s="411">
        <f t="shared" si="24"/>
        <v>48</v>
      </c>
      <c r="AS67" s="411"/>
      <c r="AT67" s="411"/>
      <c r="AU67" s="411"/>
      <c r="AV67" s="411"/>
      <c r="AW67" s="411"/>
      <c r="AX67" s="411"/>
      <c r="AY67" s="411"/>
      <c r="AZ67" s="411"/>
      <c r="BA67" s="411"/>
      <c r="BB67" s="411">
        <v>4</v>
      </c>
      <c r="BC67" s="411"/>
      <c r="BD67" s="411"/>
      <c r="BE67" s="411"/>
      <c r="BF67" s="411"/>
      <c r="BG67" s="411"/>
      <c r="BH67" s="411"/>
      <c r="BI67" s="411"/>
      <c r="BJ67" s="216"/>
      <c r="BK67" s="308"/>
      <c r="BL67" s="30"/>
      <c r="BM67" s="2"/>
    </row>
    <row r="68" spans="2:65" s="1" customFormat="1" ht="18" customHeight="1">
      <c r="B68" s="307" t="s">
        <v>349</v>
      </c>
      <c r="D68" s="1077">
        <v>9</v>
      </c>
      <c r="E68" s="1077"/>
      <c r="F68" s="1077"/>
      <c r="G68" s="1080" t="s">
        <v>220</v>
      </c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1081"/>
      <c r="U68" s="298">
        <f t="shared" si="20"/>
        <v>1</v>
      </c>
      <c r="V68" s="301" t="s">
        <v>235</v>
      </c>
      <c r="W68" s="298">
        <f t="shared" si="21"/>
        <v>1</v>
      </c>
      <c r="X68" s="1078"/>
      <c r="Y68" s="1078"/>
      <c r="Z68" s="411">
        <v>5</v>
      </c>
      <c r="AA68" s="411"/>
      <c r="AB68" s="411"/>
      <c r="AC68" s="411"/>
      <c r="AD68" s="411"/>
      <c r="AE68" s="411"/>
      <c r="AF68" s="411">
        <v>1</v>
      </c>
      <c r="AG68" s="411"/>
      <c r="AH68" s="411">
        <f t="shared" si="22"/>
        <v>30</v>
      </c>
      <c r="AI68" s="411"/>
      <c r="AJ68" s="411">
        <f t="shared" si="23"/>
        <v>18</v>
      </c>
      <c r="AK68" s="411"/>
      <c r="AL68" s="411"/>
      <c r="AM68" s="411"/>
      <c r="AN68" s="411">
        <v>18</v>
      </c>
      <c r="AO68" s="411"/>
      <c r="AP68" s="411"/>
      <c r="AQ68" s="411"/>
      <c r="AR68" s="411">
        <f t="shared" si="24"/>
        <v>12</v>
      </c>
      <c r="AS68" s="411"/>
      <c r="AT68" s="411"/>
      <c r="AU68" s="411"/>
      <c r="AV68" s="411"/>
      <c r="AW68" s="411"/>
      <c r="AX68" s="411"/>
      <c r="AY68" s="411"/>
      <c r="AZ68" s="411"/>
      <c r="BA68" s="411"/>
      <c r="BB68" s="411">
        <v>1</v>
      </c>
      <c r="BC68" s="411"/>
      <c r="BD68" s="411"/>
      <c r="BE68" s="411"/>
      <c r="BF68" s="411"/>
      <c r="BG68" s="411"/>
      <c r="BH68" s="411"/>
      <c r="BI68" s="411"/>
      <c r="BJ68" s="216"/>
      <c r="BK68" s="308"/>
      <c r="BL68" s="30"/>
      <c r="BM68" s="2"/>
    </row>
    <row r="69" spans="2:65" s="14" customFormat="1" ht="18" customHeight="1">
      <c r="B69" s="307"/>
      <c r="D69" s="1087" t="s">
        <v>315</v>
      </c>
      <c r="E69" s="1087"/>
      <c r="F69" s="1087"/>
      <c r="G69" s="1087"/>
      <c r="H69" s="1087"/>
      <c r="I69" s="1087"/>
      <c r="J69" s="1087"/>
      <c r="K69" s="1087"/>
      <c r="L69" s="1087"/>
      <c r="M69" s="1087"/>
      <c r="N69" s="1087"/>
      <c r="O69" s="1087"/>
      <c r="P69" s="1087"/>
      <c r="Q69" s="1087"/>
      <c r="R69" s="1087"/>
      <c r="S69" s="1087"/>
      <c r="T69" s="1087"/>
      <c r="U69" s="299">
        <f>SUM(U60:U68)</f>
        <v>25</v>
      </c>
      <c r="V69" s="299"/>
      <c r="W69" s="299">
        <f>SUM(W60:W68)</f>
        <v>30</v>
      </c>
      <c r="X69" s="1078">
        <v>4</v>
      </c>
      <c r="Y69" s="1078"/>
      <c r="Z69" s="1086" t="s">
        <v>317</v>
      </c>
      <c r="AA69" s="1086"/>
      <c r="AB69" s="411"/>
      <c r="AC69" s="411"/>
      <c r="AD69" s="411">
        <v>1</v>
      </c>
      <c r="AE69" s="411"/>
      <c r="AF69" s="411">
        <f>SUM(AF60:AG68)</f>
        <v>30</v>
      </c>
      <c r="AG69" s="411"/>
      <c r="AH69" s="411">
        <f>SUM(AH60:AI68)</f>
        <v>900</v>
      </c>
      <c r="AI69" s="411"/>
      <c r="AJ69" s="411">
        <f>SUM(AJ60:AK68)</f>
        <v>450</v>
      </c>
      <c r="AK69" s="411"/>
      <c r="AL69" s="411">
        <f>SUM(AL60:AM68)</f>
        <v>252</v>
      </c>
      <c r="AM69" s="411"/>
      <c r="AN69" s="411">
        <f>SUM(AN60:AO68)</f>
        <v>198</v>
      </c>
      <c r="AO69" s="411"/>
      <c r="AP69" s="411"/>
      <c r="AQ69" s="411"/>
      <c r="AR69" s="411">
        <f>SUM(AR60:AS68)</f>
        <v>450</v>
      </c>
      <c r="AS69" s="411"/>
      <c r="AT69" s="411"/>
      <c r="AU69" s="411"/>
      <c r="AV69" s="411"/>
      <c r="AW69" s="411"/>
      <c r="AX69" s="411"/>
      <c r="AY69" s="411"/>
      <c r="AZ69" s="411"/>
      <c r="BA69" s="411"/>
      <c r="BB69" s="411">
        <f>SUM(BB60:BC68)</f>
        <v>25</v>
      </c>
      <c r="BC69" s="411"/>
      <c r="BD69" s="411"/>
      <c r="BE69" s="411"/>
      <c r="BF69" s="411"/>
      <c r="BG69" s="411"/>
      <c r="BH69" s="411"/>
      <c r="BI69" s="411"/>
      <c r="BJ69" s="292"/>
      <c r="BK69" s="308"/>
      <c r="BL69" s="30"/>
      <c r="BM69" s="97"/>
    </row>
    <row r="70" spans="32:33" ht="18.75" customHeight="1">
      <c r="AF70" s="1125" t="s">
        <v>327</v>
      </c>
      <c r="AG70" s="1125"/>
    </row>
    <row r="71" ht="12.75"/>
    <row r="72" spans="2:65" s="1" customFormat="1" ht="18" customHeight="1">
      <c r="B72" s="307"/>
      <c r="D72" s="1077">
        <v>1</v>
      </c>
      <c r="E72" s="1077"/>
      <c r="F72" s="1077"/>
      <c r="G72" s="1080" t="s">
        <v>164</v>
      </c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1081"/>
      <c r="U72" s="298">
        <f>AF72</f>
        <v>4</v>
      </c>
      <c r="V72" s="298" t="s">
        <v>234</v>
      </c>
      <c r="W72" s="298">
        <f>BD72</f>
        <v>3</v>
      </c>
      <c r="X72" s="1078">
        <v>6</v>
      </c>
      <c r="Y72" s="1078"/>
      <c r="Z72" s="411"/>
      <c r="AA72" s="411"/>
      <c r="AB72" s="411"/>
      <c r="AC72" s="411"/>
      <c r="AD72" s="411"/>
      <c r="AE72" s="411"/>
      <c r="AF72" s="411">
        <v>4</v>
      </c>
      <c r="AG72" s="411"/>
      <c r="AH72" s="411">
        <f>AF72*30</f>
        <v>120</v>
      </c>
      <c r="AI72" s="411"/>
      <c r="AJ72" s="411">
        <f>AL72+AN72</f>
        <v>54</v>
      </c>
      <c r="AK72" s="411"/>
      <c r="AL72" s="411">
        <v>36</v>
      </c>
      <c r="AM72" s="411"/>
      <c r="AN72" s="411">
        <v>18</v>
      </c>
      <c r="AO72" s="411"/>
      <c r="AP72" s="411"/>
      <c r="AQ72" s="411"/>
      <c r="AR72" s="411">
        <f>AH72-AJ72</f>
        <v>66</v>
      </c>
      <c r="AS72" s="411"/>
      <c r="AT72" s="411"/>
      <c r="AU72" s="411"/>
      <c r="AV72" s="411"/>
      <c r="AW72" s="411"/>
      <c r="AX72" s="411"/>
      <c r="AY72" s="411"/>
      <c r="AZ72" s="411"/>
      <c r="BA72" s="411"/>
      <c r="BB72" s="411"/>
      <c r="BC72" s="411"/>
      <c r="BD72" s="411">
        <v>3</v>
      </c>
      <c r="BE72" s="411"/>
      <c r="BF72" s="411"/>
      <c r="BG72" s="411"/>
      <c r="BH72" s="411"/>
      <c r="BI72" s="411"/>
      <c r="BJ72" s="216"/>
      <c r="BK72" s="2"/>
      <c r="BL72" s="2"/>
      <c r="BM72" s="2"/>
    </row>
    <row r="73" spans="2:65" s="1" customFormat="1" ht="18" customHeight="1">
      <c r="B73" s="307"/>
      <c r="D73" s="1077">
        <v>2</v>
      </c>
      <c r="E73" s="1077"/>
      <c r="F73" s="1077"/>
      <c r="G73" s="1080" t="s">
        <v>171</v>
      </c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1081"/>
      <c r="U73" s="298">
        <f aca="true" t="shared" si="25" ref="U73:U81">AF73</f>
        <v>1.5</v>
      </c>
      <c r="V73" s="301" t="s">
        <v>235</v>
      </c>
      <c r="W73" s="298">
        <f aca="true" t="shared" si="26" ref="W73:W81">BD73</f>
        <v>1.5</v>
      </c>
      <c r="X73" s="1078"/>
      <c r="Y73" s="1078"/>
      <c r="Z73" s="411">
        <v>6</v>
      </c>
      <c r="AA73" s="411"/>
      <c r="AB73" s="411"/>
      <c r="AC73" s="411"/>
      <c r="AD73" s="411"/>
      <c r="AE73" s="411"/>
      <c r="AF73" s="411">
        <v>1.5</v>
      </c>
      <c r="AG73" s="411"/>
      <c r="AH73" s="411">
        <f aca="true" t="shared" si="27" ref="AH73:AH81">AF73*30</f>
        <v>45</v>
      </c>
      <c r="AI73" s="411"/>
      <c r="AJ73" s="411">
        <f aca="true" t="shared" si="28" ref="AJ73:AJ81">AL73+AN73</f>
        <v>26</v>
      </c>
      <c r="AK73" s="411"/>
      <c r="AL73" s="411">
        <v>16</v>
      </c>
      <c r="AM73" s="411"/>
      <c r="AN73" s="411">
        <v>10</v>
      </c>
      <c r="AO73" s="411"/>
      <c r="AP73" s="411"/>
      <c r="AQ73" s="411"/>
      <c r="AR73" s="411">
        <f aca="true" t="shared" si="29" ref="AR73:AR81">AH73-AJ73</f>
        <v>19</v>
      </c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>
        <v>1.5</v>
      </c>
      <c r="BE73" s="411"/>
      <c r="BF73" s="409"/>
      <c r="BG73" s="433"/>
      <c r="BH73" s="411"/>
      <c r="BI73" s="411"/>
      <c r="BJ73" s="216"/>
      <c r="BK73" s="2"/>
      <c r="BL73" s="2"/>
      <c r="BM73" s="2"/>
    </row>
    <row r="74" spans="2:65" s="1" customFormat="1" ht="18" customHeight="1">
      <c r="B74" s="307"/>
      <c r="D74" s="1077">
        <v>3</v>
      </c>
      <c r="E74" s="1077"/>
      <c r="F74" s="1077"/>
      <c r="G74" s="1080" t="s">
        <v>174</v>
      </c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1081"/>
      <c r="U74" s="298">
        <f t="shared" si="25"/>
        <v>5</v>
      </c>
      <c r="V74" s="298" t="s">
        <v>234</v>
      </c>
      <c r="W74" s="298">
        <f t="shared" si="26"/>
        <v>4</v>
      </c>
      <c r="X74" s="1078">
        <v>6</v>
      </c>
      <c r="Y74" s="1078"/>
      <c r="Z74" s="411"/>
      <c r="AA74" s="411"/>
      <c r="AB74" s="411"/>
      <c r="AC74" s="411"/>
      <c r="AD74" s="411"/>
      <c r="AE74" s="411"/>
      <c r="AF74" s="411">
        <v>5</v>
      </c>
      <c r="AG74" s="411"/>
      <c r="AH74" s="411">
        <f t="shared" si="27"/>
        <v>150</v>
      </c>
      <c r="AI74" s="411"/>
      <c r="AJ74" s="411">
        <f t="shared" si="28"/>
        <v>72</v>
      </c>
      <c r="AK74" s="411"/>
      <c r="AL74" s="411">
        <v>36</v>
      </c>
      <c r="AM74" s="411"/>
      <c r="AN74" s="411">
        <v>36</v>
      </c>
      <c r="AO74" s="411"/>
      <c r="AP74" s="411"/>
      <c r="AQ74" s="411"/>
      <c r="AR74" s="411">
        <f t="shared" si="29"/>
        <v>78</v>
      </c>
      <c r="AS74" s="411"/>
      <c r="AT74" s="411"/>
      <c r="AU74" s="411"/>
      <c r="AV74" s="411"/>
      <c r="AW74" s="411"/>
      <c r="AX74" s="411"/>
      <c r="AY74" s="411"/>
      <c r="AZ74" s="411"/>
      <c r="BA74" s="411"/>
      <c r="BB74" s="411"/>
      <c r="BC74" s="411"/>
      <c r="BD74" s="411">
        <v>4</v>
      </c>
      <c r="BE74" s="411"/>
      <c r="BF74" s="409"/>
      <c r="BG74" s="433"/>
      <c r="BH74" s="411"/>
      <c r="BI74" s="411"/>
      <c r="BJ74" s="216"/>
      <c r="BK74" s="2"/>
      <c r="BL74" s="2"/>
      <c r="BM74" s="2"/>
    </row>
    <row r="75" spans="2:65" s="1" customFormat="1" ht="18" customHeight="1">
      <c r="B75" s="307"/>
      <c r="D75" s="1077">
        <v>4</v>
      </c>
      <c r="E75" s="1077"/>
      <c r="F75" s="1077"/>
      <c r="G75" s="1080" t="s">
        <v>175</v>
      </c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1081"/>
      <c r="U75" s="298">
        <f t="shared" si="25"/>
        <v>7</v>
      </c>
      <c r="V75" s="298" t="s">
        <v>234</v>
      </c>
      <c r="W75" s="298">
        <f t="shared" si="26"/>
        <v>5</v>
      </c>
      <c r="X75" s="1078">
        <v>6</v>
      </c>
      <c r="Y75" s="1078"/>
      <c r="Z75" s="411"/>
      <c r="AA75" s="411"/>
      <c r="AB75" s="411"/>
      <c r="AC75" s="411"/>
      <c r="AD75" s="411">
        <v>6</v>
      </c>
      <c r="AE75" s="411"/>
      <c r="AF75" s="411">
        <v>7</v>
      </c>
      <c r="AG75" s="411"/>
      <c r="AH75" s="411">
        <f t="shared" si="27"/>
        <v>210</v>
      </c>
      <c r="AI75" s="411"/>
      <c r="AJ75" s="411">
        <f t="shared" si="28"/>
        <v>90</v>
      </c>
      <c r="AK75" s="411"/>
      <c r="AL75" s="411">
        <v>36</v>
      </c>
      <c r="AM75" s="411"/>
      <c r="AN75" s="411">
        <v>54</v>
      </c>
      <c r="AO75" s="411"/>
      <c r="AP75" s="411"/>
      <c r="AQ75" s="411"/>
      <c r="AR75" s="411">
        <f t="shared" si="29"/>
        <v>120</v>
      </c>
      <c r="AS75" s="411"/>
      <c r="AT75" s="411"/>
      <c r="AU75" s="411"/>
      <c r="AV75" s="411"/>
      <c r="AW75" s="411"/>
      <c r="AX75" s="411"/>
      <c r="AY75" s="411"/>
      <c r="AZ75" s="411"/>
      <c r="BA75" s="411"/>
      <c r="BB75" s="411"/>
      <c r="BC75" s="411"/>
      <c r="BD75" s="411">
        <v>5</v>
      </c>
      <c r="BE75" s="411"/>
      <c r="BF75" s="409"/>
      <c r="BG75" s="433"/>
      <c r="BH75" s="411"/>
      <c r="BI75" s="411"/>
      <c r="BJ75" s="216"/>
      <c r="BK75" s="2"/>
      <c r="BL75" s="2"/>
      <c r="BM75" s="2"/>
    </row>
    <row r="76" spans="2:65" s="1" customFormat="1" ht="18" customHeight="1">
      <c r="B76" s="307"/>
      <c r="D76" s="1077">
        <v>5</v>
      </c>
      <c r="E76" s="1077"/>
      <c r="F76" s="1077"/>
      <c r="G76" s="1080" t="s">
        <v>178</v>
      </c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1081"/>
      <c r="U76" s="298">
        <f t="shared" si="25"/>
        <v>3.5</v>
      </c>
      <c r="V76" s="301" t="s">
        <v>235</v>
      </c>
      <c r="W76" s="298">
        <f t="shared" si="26"/>
        <v>2</v>
      </c>
      <c r="X76" s="1078"/>
      <c r="Y76" s="1078"/>
      <c r="Z76" s="411">
        <v>6</v>
      </c>
      <c r="AA76" s="411"/>
      <c r="AB76" s="411"/>
      <c r="AC76" s="411"/>
      <c r="AD76" s="411"/>
      <c r="AE76" s="411"/>
      <c r="AF76" s="411">
        <v>3.5</v>
      </c>
      <c r="AG76" s="411"/>
      <c r="AH76" s="411">
        <f t="shared" si="27"/>
        <v>105</v>
      </c>
      <c r="AI76" s="411"/>
      <c r="AJ76" s="411">
        <f t="shared" si="28"/>
        <v>36</v>
      </c>
      <c r="AK76" s="411"/>
      <c r="AL76" s="411"/>
      <c r="AM76" s="411"/>
      <c r="AN76" s="411">
        <v>36</v>
      </c>
      <c r="AO76" s="411"/>
      <c r="AP76" s="411"/>
      <c r="AQ76" s="411"/>
      <c r="AR76" s="411">
        <f t="shared" si="29"/>
        <v>69</v>
      </c>
      <c r="AS76" s="411"/>
      <c r="AT76" s="411"/>
      <c r="AU76" s="411"/>
      <c r="AV76" s="411"/>
      <c r="AW76" s="411"/>
      <c r="AX76" s="411"/>
      <c r="AY76" s="411"/>
      <c r="AZ76" s="411"/>
      <c r="BA76" s="411"/>
      <c r="BB76" s="411"/>
      <c r="BC76" s="411"/>
      <c r="BD76" s="411">
        <v>2</v>
      </c>
      <c r="BE76" s="411"/>
      <c r="BF76" s="409"/>
      <c r="BG76" s="433"/>
      <c r="BH76" s="411"/>
      <c r="BI76" s="411"/>
      <c r="BJ76" s="216"/>
      <c r="BK76" s="2"/>
      <c r="BL76" s="2"/>
      <c r="BM76" s="2"/>
    </row>
    <row r="77" spans="2:65" s="1" customFormat="1" ht="18" customHeight="1">
      <c r="B77" s="307"/>
      <c r="D77" s="1077">
        <v>6</v>
      </c>
      <c r="E77" s="1077"/>
      <c r="F77" s="1077"/>
      <c r="G77" s="1084" t="s">
        <v>289</v>
      </c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1085"/>
      <c r="U77" s="298">
        <f t="shared" si="25"/>
        <v>2</v>
      </c>
      <c r="V77" s="301" t="s">
        <v>235</v>
      </c>
      <c r="W77" s="298">
        <f t="shared" si="26"/>
        <v>2</v>
      </c>
      <c r="X77" s="1078"/>
      <c r="Y77" s="1078"/>
      <c r="Z77" s="411">
        <v>6</v>
      </c>
      <c r="AA77" s="411"/>
      <c r="AB77" s="411"/>
      <c r="AC77" s="411"/>
      <c r="AD77" s="411"/>
      <c r="AE77" s="411"/>
      <c r="AF77" s="411">
        <v>2</v>
      </c>
      <c r="AG77" s="411"/>
      <c r="AH77" s="411">
        <f t="shared" si="27"/>
        <v>60</v>
      </c>
      <c r="AI77" s="411"/>
      <c r="AJ77" s="411">
        <f t="shared" si="28"/>
        <v>36</v>
      </c>
      <c r="AK77" s="411"/>
      <c r="AL77" s="411">
        <v>36</v>
      </c>
      <c r="AM77" s="411"/>
      <c r="AN77" s="411"/>
      <c r="AO77" s="411"/>
      <c r="AP77" s="411"/>
      <c r="AQ77" s="411"/>
      <c r="AR77" s="411">
        <f t="shared" si="29"/>
        <v>24</v>
      </c>
      <c r="AS77" s="411"/>
      <c r="AT77" s="411"/>
      <c r="AU77" s="411"/>
      <c r="AV77" s="411"/>
      <c r="AW77" s="411"/>
      <c r="AX77" s="411"/>
      <c r="AY77" s="411"/>
      <c r="AZ77" s="411"/>
      <c r="BA77" s="411"/>
      <c r="BB77" s="411"/>
      <c r="BC77" s="411"/>
      <c r="BD77" s="411">
        <v>2</v>
      </c>
      <c r="BE77" s="411"/>
      <c r="BF77" s="409"/>
      <c r="BG77" s="433"/>
      <c r="BH77" s="411"/>
      <c r="BI77" s="411"/>
      <c r="BJ77" s="216"/>
      <c r="BK77" s="2"/>
      <c r="BL77" s="2"/>
      <c r="BM77" s="2"/>
    </row>
    <row r="78" spans="2:65" s="14" customFormat="1" ht="18" customHeight="1">
      <c r="B78" s="307"/>
      <c r="D78" s="1077">
        <v>7</v>
      </c>
      <c r="E78" s="1077"/>
      <c r="F78" s="1077"/>
      <c r="G78" s="1080" t="s">
        <v>182</v>
      </c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1081"/>
      <c r="U78" s="298">
        <f t="shared" si="25"/>
        <v>3</v>
      </c>
      <c r="V78" s="301" t="s">
        <v>235</v>
      </c>
      <c r="W78" s="298">
        <f t="shared" si="26"/>
        <v>3</v>
      </c>
      <c r="X78" s="1078"/>
      <c r="Y78" s="1078"/>
      <c r="Z78" s="411">
        <v>6</v>
      </c>
      <c r="AA78" s="411"/>
      <c r="AB78" s="411"/>
      <c r="AC78" s="411"/>
      <c r="AD78" s="411"/>
      <c r="AE78" s="411"/>
      <c r="AF78" s="411">
        <v>3</v>
      </c>
      <c r="AG78" s="411"/>
      <c r="AH78" s="411">
        <f t="shared" si="27"/>
        <v>90</v>
      </c>
      <c r="AI78" s="411"/>
      <c r="AJ78" s="411">
        <f t="shared" si="28"/>
        <v>54</v>
      </c>
      <c r="AK78" s="411"/>
      <c r="AL78" s="411">
        <v>36</v>
      </c>
      <c r="AM78" s="411"/>
      <c r="AN78" s="411">
        <v>18</v>
      </c>
      <c r="AO78" s="411"/>
      <c r="AP78" s="411"/>
      <c r="AQ78" s="411"/>
      <c r="AR78" s="411">
        <f t="shared" si="29"/>
        <v>36</v>
      </c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>
        <v>3</v>
      </c>
      <c r="BE78" s="411"/>
      <c r="BF78" s="409"/>
      <c r="BG78" s="433"/>
      <c r="BH78" s="411"/>
      <c r="BI78" s="411"/>
      <c r="BJ78" s="291"/>
      <c r="BK78" s="97"/>
      <c r="BL78" s="97"/>
      <c r="BM78" s="97"/>
    </row>
    <row r="79" spans="2:65" s="1" customFormat="1" ht="18" customHeight="1">
      <c r="B79" s="307"/>
      <c r="D79" s="1077">
        <v>8</v>
      </c>
      <c r="E79" s="1077"/>
      <c r="F79" s="1077"/>
      <c r="G79" s="1090" t="s">
        <v>191</v>
      </c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1091"/>
      <c r="U79" s="298">
        <f t="shared" si="25"/>
        <v>2.5</v>
      </c>
      <c r="V79" s="301" t="s">
        <v>235</v>
      </c>
      <c r="W79" s="298">
        <f t="shared" si="26"/>
        <v>3</v>
      </c>
      <c r="X79" s="1078"/>
      <c r="Y79" s="1078"/>
      <c r="Z79" s="411">
        <v>6</v>
      </c>
      <c r="AA79" s="411"/>
      <c r="AB79" s="411"/>
      <c r="AC79" s="411"/>
      <c r="AD79" s="411"/>
      <c r="AE79" s="411"/>
      <c r="AF79" s="411">
        <v>2.5</v>
      </c>
      <c r="AG79" s="411"/>
      <c r="AH79" s="411">
        <f t="shared" si="27"/>
        <v>75</v>
      </c>
      <c r="AI79" s="411"/>
      <c r="AJ79" s="411">
        <f t="shared" si="28"/>
        <v>54</v>
      </c>
      <c r="AK79" s="411"/>
      <c r="AL79" s="411">
        <v>18</v>
      </c>
      <c r="AM79" s="411"/>
      <c r="AN79" s="411">
        <v>36</v>
      </c>
      <c r="AO79" s="411"/>
      <c r="AP79" s="411"/>
      <c r="AQ79" s="411"/>
      <c r="AR79" s="411">
        <f t="shared" si="29"/>
        <v>21</v>
      </c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>
        <v>3</v>
      </c>
      <c r="BE79" s="411"/>
      <c r="BF79" s="409"/>
      <c r="BG79" s="433"/>
      <c r="BH79" s="411"/>
      <c r="BI79" s="411"/>
      <c r="BJ79" s="216"/>
      <c r="BK79" s="2"/>
      <c r="BL79" s="2"/>
      <c r="BM79" s="2"/>
    </row>
    <row r="80" spans="2:65" s="1" customFormat="1" ht="18" customHeight="1">
      <c r="B80" s="307"/>
      <c r="D80" s="1077">
        <v>9</v>
      </c>
      <c r="E80" s="1077"/>
      <c r="F80" s="1077"/>
      <c r="G80" s="1080" t="s">
        <v>198</v>
      </c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1081"/>
      <c r="U80" s="298">
        <f t="shared" si="25"/>
        <v>3</v>
      </c>
      <c r="V80" s="301" t="s">
        <v>235</v>
      </c>
      <c r="W80" s="298">
        <f t="shared" si="26"/>
        <v>2</v>
      </c>
      <c r="X80" s="1078"/>
      <c r="Y80" s="1078"/>
      <c r="Z80" s="411">
        <v>6</v>
      </c>
      <c r="AA80" s="411"/>
      <c r="AB80" s="411"/>
      <c r="AC80" s="411"/>
      <c r="AD80" s="411"/>
      <c r="AE80" s="411"/>
      <c r="AF80" s="411">
        <v>3</v>
      </c>
      <c r="AG80" s="411"/>
      <c r="AH80" s="411">
        <f t="shared" si="27"/>
        <v>90</v>
      </c>
      <c r="AI80" s="411"/>
      <c r="AJ80" s="411">
        <f t="shared" si="28"/>
        <v>36</v>
      </c>
      <c r="AK80" s="411"/>
      <c r="AL80" s="411">
        <v>18</v>
      </c>
      <c r="AM80" s="411"/>
      <c r="AN80" s="411">
        <v>18</v>
      </c>
      <c r="AO80" s="411"/>
      <c r="AP80" s="411"/>
      <c r="AQ80" s="411"/>
      <c r="AR80" s="411">
        <f t="shared" si="29"/>
        <v>54</v>
      </c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>
        <v>2</v>
      </c>
      <c r="BE80" s="411"/>
      <c r="BF80" s="409"/>
      <c r="BG80" s="433"/>
      <c r="BH80" s="411"/>
      <c r="BI80" s="411"/>
      <c r="BJ80" s="216"/>
      <c r="BK80" s="2"/>
      <c r="BL80" s="2"/>
      <c r="BM80" s="2"/>
    </row>
    <row r="81" spans="2:65" s="1" customFormat="1" ht="18" customHeight="1">
      <c r="B81" s="307"/>
      <c r="D81" s="1077">
        <v>10</v>
      </c>
      <c r="E81" s="1077"/>
      <c r="F81" s="1077"/>
      <c r="G81" s="1080" t="s">
        <v>124</v>
      </c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1081"/>
      <c r="U81" s="298">
        <f t="shared" si="25"/>
        <v>4.5</v>
      </c>
      <c r="V81" s="298" t="s">
        <v>340</v>
      </c>
      <c r="W81" s="298" t="str">
        <f t="shared" si="26"/>
        <v>*</v>
      </c>
      <c r="X81" s="1078"/>
      <c r="Y81" s="1078"/>
      <c r="Z81" s="1128" t="s">
        <v>179</v>
      </c>
      <c r="AA81" s="1129"/>
      <c r="AB81" s="411"/>
      <c r="AC81" s="411"/>
      <c r="AD81" s="411"/>
      <c r="AE81" s="411"/>
      <c r="AF81" s="411">
        <v>4.5</v>
      </c>
      <c r="AG81" s="411"/>
      <c r="AH81" s="411">
        <f t="shared" si="27"/>
        <v>135</v>
      </c>
      <c r="AI81" s="411"/>
      <c r="AJ81" s="411">
        <f t="shared" si="28"/>
        <v>0</v>
      </c>
      <c r="AK81" s="411"/>
      <c r="AL81" s="411"/>
      <c r="AM81" s="411"/>
      <c r="AN81" s="411"/>
      <c r="AO81" s="411"/>
      <c r="AP81" s="411"/>
      <c r="AQ81" s="411"/>
      <c r="AR81" s="411">
        <f t="shared" si="29"/>
        <v>135</v>
      </c>
      <c r="AS81" s="411"/>
      <c r="AT81" s="411"/>
      <c r="AU81" s="411"/>
      <c r="AV81" s="411"/>
      <c r="AW81" s="411"/>
      <c r="AX81" s="411"/>
      <c r="AY81" s="411"/>
      <c r="AZ81" s="411"/>
      <c r="BA81" s="411"/>
      <c r="BB81" s="411"/>
      <c r="BC81" s="411"/>
      <c r="BD81" s="866" t="s">
        <v>113</v>
      </c>
      <c r="BE81" s="866"/>
      <c r="BF81" s="409"/>
      <c r="BG81" s="433"/>
      <c r="BH81" s="411"/>
      <c r="BI81" s="411"/>
      <c r="BJ81" s="216"/>
      <c r="BK81" s="2"/>
      <c r="BL81" s="2"/>
      <c r="BM81" s="2"/>
    </row>
    <row r="82" spans="2:65" s="14" customFormat="1" ht="18" customHeight="1">
      <c r="B82" s="307" t="s">
        <v>350</v>
      </c>
      <c r="D82" s="1087" t="s">
        <v>315</v>
      </c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299">
        <f>SUM(U72:U81)</f>
        <v>36</v>
      </c>
      <c r="V82" s="299"/>
      <c r="W82" s="312">
        <f>SUM(W72:W80)</f>
        <v>25.5</v>
      </c>
      <c r="X82" s="1078">
        <v>3</v>
      </c>
      <c r="Y82" s="1078"/>
      <c r="Z82" s="1086" t="s">
        <v>335</v>
      </c>
      <c r="AA82" s="1086"/>
      <c r="AB82" s="411"/>
      <c r="AC82" s="411"/>
      <c r="AD82" s="411">
        <v>1</v>
      </c>
      <c r="AE82" s="411"/>
      <c r="AF82" s="411">
        <f>SUM(AF72:AG81)</f>
        <v>36</v>
      </c>
      <c r="AG82" s="411"/>
      <c r="AH82" s="411">
        <f>SUM(AH72:AI81)</f>
        <v>1080</v>
      </c>
      <c r="AI82" s="411"/>
      <c r="AJ82" s="411">
        <f>SUM(AJ72:AK81)</f>
        <v>458</v>
      </c>
      <c r="AK82" s="411"/>
      <c r="AL82" s="411">
        <f>SUM(AL72:AM81)</f>
        <v>232</v>
      </c>
      <c r="AM82" s="411"/>
      <c r="AN82" s="411">
        <f>SUM(AN72:AO81)</f>
        <v>226</v>
      </c>
      <c r="AO82" s="411"/>
      <c r="AP82" s="411"/>
      <c r="AQ82" s="411"/>
      <c r="AR82" s="411">
        <f>SUM(AR72:AS81)</f>
        <v>622</v>
      </c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>
        <f>SUM(BD72:BE81)</f>
        <v>25.5</v>
      </c>
      <c r="BE82" s="411"/>
      <c r="BF82" s="411"/>
      <c r="BG82" s="411"/>
      <c r="BH82" s="411"/>
      <c r="BI82" s="411"/>
      <c r="BJ82" s="291"/>
      <c r="BK82" s="97"/>
      <c r="BL82" s="97"/>
      <c r="BM82" s="97"/>
    </row>
    <row r="83" spans="32:33" ht="12.75">
      <c r="AF83" s="1125" t="s">
        <v>328</v>
      </c>
      <c r="AG83" s="1125"/>
    </row>
    <row r="84" ht="12.75"/>
    <row r="85" spans="2:65" s="1" customFormat="1" ht="18" customHeight="1">
      <c r="B85" s="307"/>
      <c r="D85" s="1077">
        <v>1</v>
      </c>
      <c r="E85" s="1077"/>
      <c r="F85" s="1077"/>
      <c r="G85" s="1077" t="s">
        <v>329</v>
      </c>
      <c r="H85" s="1077"/>
      <c r="I85" s="1077"/>
      <c r="J85" s="1077"/>
      <c r="K85" s="1077"/>
      <c r="L85" s="1077"/>
      <c r="M85" s="1077"/>
      <c r="N85" s="1077"/>
      <c r="O85" s="1077"/>
      <c r="P85" s="1077"/>
      <c r="Q85" s="1077"/>
      <c r="R85" s="1077"/>
      <c r="S85" s="1077"/>
      <c r="T85" s="1077"/>
      <c r="U85" s="298">
        <f>AF85</f>
        <v>5</v>
      </c>
      <c r="V85" s="298" t="s">
        <v>234</v>
      </c>
      <c r="W85" s="298">
        <f>BF85</f>
        <v>4</v>
      </c>
      <c r="X85" s="1078">
        <v>7</v>
      </c>
      <c r="Y85" s="1078"/>
      <c r="Z85" s="411"/>
      <c r="AA85" s="411"/>
      <c r="AB85" s="411"/>
      <c r="AC85" s="411"/>
      <c r="AD85" s="411">
        <v>7</v>
      </c>
      <c r="AE85" s="411"/>
      <c r="AF85" s="411">
        <v>5</v>
      </c>
      <c r="AG85" s="411"/>
      <c r="AH85" s="411">
        <f>AF85*30</f>
        <v>150</v>
      </c>
      <c r="AI85" s="411"/>
      <c r="AJ85" s="411">
        <f>AL85+AN85</f>
        <v>72</v>
      </c>
      <c r="AK85" s="411"/>
      <c r="AL85" s="411">
        <v>36</v>
      </c>
      <c r="AM85" s="411"/>
      <c r="AN85" s="411">
        <v>36</v>
      </c>
      <c r="AO85" s="411"/>
      <c r="AP85" s="411"/>
      <c r="AQ85" s="411"/>
      <c r="AR85" s="411">
        <f>AH85-AJ85</f>
        <v>78</v>
      </c>
      <c r="AS85" s="411"/>
      <c r="AT85" s="411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>
        <v>4</v>
      </c>
      <c r="BG85" s="411"/>
      <c r="BH85" s="411"/>
      <c r="BI85" s="411"/>
      <c r="BJ85" s="216"/>
      <c r="BK85" s="2"/>
      <c r="BL85" s="2"/>
      <c r="BM85" s="2"/>
    </row>
    <row r="86" spans="2:65" s="1" customFormat="1" ht="18" customHeight="1">
      <c r="B86" s="307"/>
      <c r="D86" s="1077">
        <v>2</v>
      </c>
      <c r="E86" s="1077"/>
      <c r="F86" s="1077"/>
      <c r="G86" s="1077" t="s">
        <v>172</v>
      </c>
      <c r="H86" s="1077"/>
      <c r="I86" s="1077"/>
      <c r="J86" s="1077"/>
      <c r="K86" s="1077"/>
      <c r="L86" s="1077"/>
      <c r="M86" s="1077"/>
      <c r="N86" s="1077"/>
      <c r="O86" s="1077"/>
      <c r="P86" s="1077"/>
      <c r="Q86" s="1077"/>
      <c r="R86" s="1077"/>
      <c r="S86" s="1077"/>
      <c r="T86" s="1077"/>
      <c r="U86" s="298">
        <f aca="true" t="shared" si="30" ref="U86:U93">AF86</f>
        <v>1.5</v>
      </c>
      <c r="V86" s="298" t="s">
        <v>340</v>
      </c>
      <c r="W86" s="298">
        <f aca="true" t="shared" si="31" ref="W86:W93">BF86</f>
        <v>1</v>
      </c>
      <c r="X86" s="1078"/>
      <c r="Y86" s="1078"/>
      <c r="Z86" s="411" t="s">
        <v>222</v>
      </c>
      <c r="AA86" s="411"/>
      <c r="AB86" s="411"/>
      <c r="AC86" s="411"/>
      <c r="AD86" s="411"/>
      <c r="AE86" s="411"/>
      <c r="AF86" s="411">
        <v>1.5</v>
      </c>
      <c r="AG86" s="411"/>
      <c r="AH86" s="411">
        <f aca="true" t="shared" si="32" ref="AH86:AH93">AF86*30</f>
        <v>45</v>
      </c>
      <c r="AI86" s="411"/>
      <c r="AJ86" s="411">
        <f aca="true" t="shared" si="33" ref="AJ86:AJ93">AL86+AN86</f>
        <v>18</v>
      </c>
      <c r="AK86" s="411"/>
      <c r="AL86" s="411">
        <v>10</v>
      </c>
      <c r="AM86" s="411"/>
      <c r="AN86" s="411">
        <v>8</v>
      </c>
      <c r="AO86" s="411"/>
      <c r="AP86" s="411"/>
      <c r="AQ86" s="411"/>
      <c r="AR86" s="411">
        <f aca="true" t="shared" si="34" ref="AR86:AR93">AH86-AJ86</f>
        <v>27</v>
      </c>
      <c r="AS86" s="411"/>
      <c r="AT86" s="411"/>
      <c r="AU86" s="411"/>
      <c r="AV86" s="411"/>
      <c r="AW86" s="411"/>
      <c r="AX86" s="411"/>
      <c r="AY86" s="411"/>
      <c r="AZ86" s="411"/>
      <c r="BA86" s="411"/>
      <c r="BB86" s="411"/>
      <c r="BC86" s="411"/>
      <c r="BD86" s="411"/>
      <c r="BE86" s="411"/>
      <c r="BF86" s="411">
        <v>1</v>
      </c>
      <c r="BG86" s="411"/>
      <c r="BH86" s="409"/>
      <c r="BI86" s="433"/>
      <c r="BJ86" s="216"/>
      <c r="BK86" s="2"/>
      <c r="BL86" s="2"/>
      <c r="BM86" s="2"/>
    </row>
    <row r="87" spans="2:65" s="1" customFormat="1" ht="18" customHeight="1">
      <c r="B87" s="307"/>
      <c r="D87" s="1077">
        <v>3</v>
      </c>
      <c r="E87" s="1077"/>
      <c r="F87" s="1077"/>
      <c r="G87" s="1077" t="s">
        <v>176</v>
      </c>
      <c r="H87" s="1077"/>
      <c r="I87" s="1077"/>
      <c r="J87" s="1077"/>
      <c r="K87" s="1077"/>
      <c r="L87" s="1077"/>
      <c r="M87" s="1077"/>
      <c r="N87" s="1077"/>
      <c r="O87" s="1077"/>
      <c r="P87" s="1077"/>
      <c r="Q87" s="1077"/>
      <c r="R87" s="1077"/>
      <c r="S87" s="1077"/>
      <c r="T87" s="1077"/>
      <c r="U87" s="298">
        <f t="shared" si="30"/>
        <v>5</v>
      </c>
      <c r="V87" s="298" t="s">
        <v>234</v>
      </c>
      <c r="W87" s="298">
        <f t="shared" si="31"/>
        <v>3</v>
      </c>
      <c r="X87" s="1078">
        <v>7</v>
      </c>
      <c r="Y87" s="1078"/>
      <c r="Z87" s="411"/>
      <c r="AA87" s="411"/>
      <c r="AB87" s="411"/>
      <c r="AC87" s="411"/>
      <c r="AD87" s="411"/>
      <c r="AE87" s="411"/>
      <c r="AF87" s="411">
        <v>5</v>
      </c>
      <c r="AG87" s="411"/>
      <c r="AH87" s="411">
        <f t="shared" si="32"/>
        <v>150</v>
      </c>
      <c r="AI87" s="411"/>
      <c r="AJ87" s="411">
        <f t="shared" si="33"/>
        <v>54</v>
      </c>
      <c r="AK87" s="411"/>
      <c r="AL87" s="411">
        <v>36</v>
      </c>
      <c r="AM87" s="411"/>
      <c r="AN87" s="411">
        <v>18</v>
      </c>
      <c r="AO87" s="411"/>
      <c r="AP87" s="411"/>
      <c r="AQ87" s="411"/>
      <c r="AR87" s="411">
        <f t="shared" si="34"/>
        <v>96</v>
      </c>
      <c r="AS87" s="411"/>
      <c r="AT87" s="411"/>
      <c r="AU87" s="411"/>
      <c r="AV87" s="411"/>
      <c r="AW87" s="411"/>
      <c r="AX87" s="411"/>
      <c r="AY87" s="411"/>
      <c r="AZ87" s="411"/>
      <c r="BA87" s="411"/>
      <c r="BB87" s="411"/>
      <c r="BC87" s="411"/>
      <c r="BD87" s="411"/>
      <c r="BE87" s="411"/>
      <c r="BF87" s="411">
        <v>3</v>
      </c>
      <c r="BG87" s="411"/>
      <c r="BH87" s="409"/>
      <c r="BI87" s="433"/>
      <c r="BJ87" s="216"/>
      <c r="BK87" s="2"/>
      <c r="BL87" s="2"/>
      <c r="BM87" s="2"/>
    </row>
    <row r="88" spans="2:65" s="1" customFormat="1" ht="18" customHeight="1">
      <c r="B88" s="307"/>
      <c r="D88" s="1077">
        <v>4</v>
      </c>
      <c r="E88" s="1077"/>
      <c r="F88" s="1077"/>
      <c r="G88" s="1077" t="s">
        <v>177</v>
      </c>
      <c r="H88" s="1077"/>
      <c r="I88" s="1077"/>
      <c r="J88" s="1077"/>
      <c r="K88" s="1077"/>
      <c r="L88" s="1077"/>
      <c r="M88" s="1077"/>
      <c r="N88" s="1077"/>
      <c r="O88" s="1077"/>
      <c r="P88" s="1077"/>
      <c r="Q88" s="1077"/>
      <c r="R88" s="1077"/>
      <c r="S88" s="1077"/>
      <c r="T88" s="1077"/>
      <c r="U88" s="298">
        <f t="shared" si="30"/>
        <v>6</v>
      </c>
      <c r="V88" s="298" t="s">
        <v>234</v>
      </c>
      <c r="W88" s="298">
        <f t="shared" si="31"/>
        <v>4</v>
      </c>
      <c r="X88" s="1078">
        <v>7</v>
      </c>
      <c r="Y88" s="1078"/>
      <c r="Z88" s="411"/>
      <c r="AA88" s="411"/>
      <c r="AB88" s="411"/>
      <c r="AC88" s="411"/>
      <c r="AD88" s="411"/>
      <c r="AE88" s="411"/>
      <c r="AF88" s="411">
        <v>6</v>
      </c>
      <c r="AG88" s="411"/>
      <c r="AH88" s="411">
        <f t="shared" si="32"/>
        <v>180</v>
      </c>
      <c r="AI88" s="411"/>
      <c r="AJ88" s="411">
        <f t="shared" si="33"/>
        <v>72</v>
      </c>
      <c r="AK88" s="411"/>
      <c r="AL88" s="411">
        <v>36</v>
      </c>
      <c r="AM88" s="411"/>
      <c r="AN88" s="411">
        <v>36</v>
      </c>
      <c r="AO88" s="411"/>
      <c r="AP88" s="411"/>
      <c r="AQ88" s="411"/>
      <c r="AR88" s="411">
        <f t="shared" si="34"/>
        <v>108</v>
      </c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>
        <v>4</v>
      </c>
      <c r="BG88" s="411"/>
      <c r="BH88" s="409"/>
      <c r="BI88" s="433"/>
      <c r="BJ88" s="216"/>
      <c r="BK88" s="2"/>
      <c r="BL88" s="2"/>
      <c r="BM88" s="2"/>
    </row>
    <row r="89" spans="2:65" s="1" customFormat="1" ht="18" customHeight="1">
      <c r="B89" s="307"/>
      <c r="D89" s="1077">
        <v>5</v>
      </c>
      <c r="E89" s="1077"/>
      <c r="F89" s="1077"/>
      <c r="G89" s="1077" t="s">
        <v>178</v>
      </c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298">
        <f t="shared" si="30"/>
        <v>2.5</v>
      </c>
      <c r="V89" s="301" t="s">
        <v>235</v>
      </c>
      <c r="W89" s="298">
        <f t="shared" si="31"/>
        <v>2</v>
      </c>
      <c r="X89" s="1078"/>
      <c r="Y89" s="1078"/>
      <c r="Z89" s="411">
        <v>7</v>
      </c>
      <c r="AA89" s="411"/>
      <c r="AB89" s="411"/>
      <c r="AC89" s="411"/>
      <c r="AD89" s="411"/>
      <c r="AE89" s="411"/>
      <c r="AF89" s="411">
        <v>2.5</v>
      </c>
      <c r="AG89" s="411"/>
      <c r="AH89" s="411">
        <f t="shared" si="32"/>
        <v>75</v>
      </c>
      <c r="AI89" s="411"/>
      <c r="AJ89" s="411">
        <f t="shared" si="33"/>
        <v>36</v>
      </c>
      <c r="AK89" s="411"/>
      <c r="AL89" s="411"/>
      <c r="AM89" s="411"/>
      <c r="AN89" s="411">
        <v>36</v>
      </c>
      <c r="AO89" s="411"/>
      <c r="AP89" s="411"/>
      <c r="AQ89" s="411"/>
      <c r="AR89" s="411">
        <f t="shared" si="34"/>
        <v>39</v>
      </c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>
        <v>2</v>
      </c>
      <c r="BG89" s="411"/>
      <c r="BH89" s="409"/>
      <c r="BI89" s="433"/>
      <c r="BJ89" s="216"/>
      <c r="BK89" s="2"/>
      <c r="BL89" s="2"/>
      <c r="BM89" s="2"/>
    </row>
    <row r="90" spans="2:65" s="1" customFormat="1" ht="18" customHeight="1">
      <c r="B90" s="307"/>
      <c r="D90" s="1077">
        <v>6</v>
      </c>
      <c r="E90" s="1077"/>
      <c r="F90" s="1077"/>
      <c r="G90" s="1130" t="s">
        <v>288</v>
      </c>
      <c r="H90" s="1130"/>
      <c r="I90" s="1130"/>
      <c r="J90" s="1130"/>
      <c r="K90" s="1130"/>
      <c r="L90" s="1130"/>
      <c r="M90" s="1130"/>
      <c r="N90" s="1130"/>
      <c r="O90" s="1130"/>
      <c r="P90" s="1130"/>
      <c r="Q90" s="1130"/>
      <c r="R90" s="1130"/>
      <c r="S90" s="1130"/>
      <c r="T90" s="1130"/>
      <c r="U90" s="298">
        <f t="shared" si="30"/>
        <v>2</v>
      </c>
      <c r="V90" s="301" t="s">
        <v>235</v>
      </c>
      <c r="W90" s="298">
        <f t="shared" si="31"/>
        <v>2</v>
      </c>
      <c r="X90" s="1078"/>
      <c r="Y90" s="1078"/>
      <c r="Z90" s="411">
        <v>7</v>
      </c>
      <c r="AA90" s="411"/>
      <c r="AB90" s="411"/>
      <c r="AC90" s="411"/>
      <c r="AD90" s="411"/>
      <c r="AE90" s="411"/>
      <c r="AF90" s="411">
        <v>2</v>
      </c>
      <c r="AG90" s="411"/>
      <c r="AH90" s="411">
        <f t="shared" si="32"/>
        <v>60</v>
      </c>
      <c r="AI90" s="411"/>
      <c r="AJ90" s="411">
        <f t="shared" si="33"/>
        <v>36</v>
      </c>
      <c r="AK90" s="411"/>
      <c r="AL90" s="411">
        <v>36</v>
      </c>
      <c r="AM90" s="411"/>
      <c r="AN90" s="411"/>
      <c r="AO90" s="411"/>
      <c r="AP90" s="411"/>
      <c r="AQ90" s="411"/>
      <c r="AR90" s="411">
        <f t="shared" si="34"/>
        <v>24</v>
      </c>
      <c r="AS90" s="411"/>
      <c r="AT90" s="411"/>
      <c r="AU90" s="411"/>
      <c r="AV90" s="411"/>
      <c r="AW90" s="411"/>
      <c r="AX90" s="411"/>
      <c r="AY90" s="411"/>
      <c r="AZ90" s="411"/>
      <c r="BA90" s="411"/>
      <c r="BB90" s="411"/>
      <c r="BC90" s="411"/>
      <c r="BD90" s="411"/>
      <c r="BE90" s="411"/>
      <c r="BF90" s="411">
        <v>2</v>
      </c>
      <c r="BG90" s="411"/>
      <c r="BH90" s="409"/>
      <c r="BI90" s="433"/>
      <c r="BJ90" s="216"/>
      <c r="BK90" s="2"/>
      <c r="BL90" s="2"/>
      <c r="BM90" s="2"/>
    </row>
    <row r="91" spans="2:65" s="1" customFormat="1" ht="18" customHeight="1">
      <c r="B91" s="307"/>
      <c r="D91" s="1077">
        <v>7</v>
      </c>
      <c r="E91" s="1077"/>
      <c r="F91" s="1077"/>
      <c r="G91" s="1130" t="s">
        <v>287</v>
      </c>
      <c r="H91" s="1130"/>
      <c r="I91" s="1130"/>
      <c r="J91" s="1130"/>
      <c r="K91" s="1130"/>
      <c r="L91" s="1130"/>
      <c r="M91" s="1130"/>
      <c r="N91" s="1130"/>
      <c r="O91" s="1130"/>
      <c r="P91" s="1130"/>
      <c r="Q91" s="1130"/>
      <c r="R91" s="1130"/>
      <c r="S91" s="1130"/>
      <c r="T91" s="1130"/>
      <c r="U91" s="298">
        <f t="shared" si="30"/>
        <v>2</v>
      </c>
      <c r="V91" s="301" t="s">
        <v>235</v>
      </c>
      <c r="W91" s="298">
        <f t="shared" si="31"/>
        <v>2</v>
      </c>
      <c r="X91" s="1078"/>
      <c r="Y91" s="1078"/>
      <c r="Z91" s="411">
        <v>7</v>
      </c>
      <c r="AA91" s="411"/>
      <c r="AB91" s="411"/>
      <c r="AC91" s="411"/>
      <c r="AD91" s="411"/>
      <c r="AE91" s="411"/>
      <c r="AF91" s="411">
        <v>2</v>
      </c>
      <c r="AG91" s="411"/>
      <c r="AH91" s="411">
        <f t="shared" si="32"/>
        <v>60</v>
      </c>
      <c r="AI91" s="411"/>
      <c r="AJ91" s="411">
        <f t="shared" si="33"/>
        <v>36</v>
      </c>
      <c r="AK91" s="411"/>
      <c r="AL91" s="411">
        <v>36</v>
      </c>
      <c r="AM91" s="411"/>
      <c r="AN91" s="411"/>
      <c r="AO91" s="411"/>
      <c r="AP91" s="411"/>
      <c r="AQ91" s="411"/>
      <c r="AR91" s="411">
        <f t="shared" si="34"/>
        <v>24</v>
      </c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>
        <v>2</v>
      </c>
      <c r="BG91" s="411"/>
      <c r="BH91" s="409"/>
      <c r="BI91" s="433"/>
      <c r="BJ91" s="216"/>
      <c r="BK91" s="2"/>
      <c r="BL91" s="2"/>
      <c r="BM91" s="2"/>
    </row>
    <row r="92" spans="2:65" s="1" customFormat="1" ht="18" customHeight="1">
      <c r="B92" s="307"/>
      <c r="D92" s="1077">
        <v>8</v>
      </c>
      <c r="E92" s="1077"/>
      <c r="F92" s="1077"/>
      <c r="G92" s="1077" t="s">
        <v>215</v>
      </c>
      <c r="H92" s="1077"/>
      <c r="I92" s="1077"/>
      <c r="J92" s="1077"/>
      <c r="K92" s="1077"/>
      <c r="L92" s="1077"/>
      <c r="M92" s="1077"/>
      <c r="N92" s="1077"/>
      <c r="O92" s="1077"/>
      <c r="P92" s="1077"/>
      <c r="Q92" s="1077"/>
      <c r="R92" s="1077"/>
      <c r="S92" s="1077"/>
      <c r="T92" s="1077"/>
      <c r="U92" s="298">
        <f t="shared" si="30"/>
        <v>3</v>
      </c>
      <c r="V92" s="298" t="s">
        <v>340</v>
      </c>
      <c r="W92" s="298">
        <f t="shared" si="31"/>
        <v>3</v>
      </c>
      <c r="X92" s="1078"/>
      <c r="Y92" s="1078"/>
      <c r="Z92" s="411" t="s">
        <v>222</v>
      </c>
      <c r="AA92" s="411"/>
      <c r="AB92" s="411"/>
      <c r="AC92" s="411"/>
      <c r="AD92" s="411"/>
      <c r="AE92" s="411"/>
      <c r="AF92" s="411">
        <v>3</v>
      </c>
      <c r="AG92" s="411"/>
      <c r="AH92" s="411">
        <f t="shared" si="32"/>
        <v>90</v>
      </c>
      <c r="AI92" s="411"/>
      <c r="AJ92" s="411">
        <f t="shared" si="33"/>
        <v>54</v>
      </c>
      <c r="AK92" s="411"/>
      <c r="AL92" s="411">
        <v>36</v>
      </c>
      <c r="AM92" s="411"/>
      <c r="AN92" s="411">
        <v>18</v>
      </c>
      <c r="AO92" s="411"/>
      <c r="AP92" s="411"/>
      <c r="AQ92" s="411"/>
      <c r="AR92" s="411">
        <f t="shared" si="34"/>
        <v>36</v>
      </c>
      <c r="AS92" s="411"/>
      <c r="AT92" s="411"/>
      <c r="AU92" s="411"/>
      <c r="AV92" s="411"/>
      <c r="AW92" s="411"/>
      <c r="AX92" s="411"/>
      <c r="AY92" s="411"/>
      <c r="AZ92" s="411"/>
      <c r="BA92" s="411"/>
      <c r="BB92" s="411"/>
      <c r="BC92" s="411"/>
      <c r="BD92" s="411"/>
      <c r="BE92" s="411"/>
      <c r="BF92" s="411">
        <v>3</v>
      </c>
      <c r="BG92" s="411"/>
      <c r="BH92" s="409"/>
      <c r="BI92" s="433"/>
      <c r="BJ92" s="216"/>
      <c r="BK92" s="2"/>
      <c r="BL92" s="2"/>
      <c r="BM92" s="2"/>
    </row>
    <row r="93" spans="2:65" s="1" customFormat="1" ht="18" customHeight="1">
      <c r="B93" s="307" t="s">
        <v>352</v>
      </c>
      <c r="D93" s="1077">
        <v>9</v>
      </c>
      <c r="E93" s="1077"/>
      <c r="F93" s="1077"/>
      <c r="G93" s="1077" t="s">
        <v>194</v>
      </c>
      <c r="H93" s="1077"/>
      <c r="I93" s="1077"/>
      <c r="J93" s="1077"/>
      <c r="K93" s="1077"/>
      <c r="L93" s="1077"/>
      <c r="M93" s="1077"/>
      <c r="N93" s="1077"/>
      <c r="O93" s="1077"/>
      <c r="P93" s="1077"/>
      <c r="Q93" s="1077"/>
      <c r="R93" s="1077"/>
      <c r="S93" s="1077"/>
      <c r="T93" s="1077"/>
      <c r="U93" s="298">
        <f t="shared" si="30"/>
        <v>3</v>
      </c>
      <c r="V93" s="301" t="s">
        <v>235</v>
      </c>
      <c r="W93" s="298">
        <f t="shared" si="31"/>
        <v>3</v>
      </c>
      <c r="X93" s="1078"/>
      <c r="Y93" s="1078"/>
      <c r="Z93" s="411">
        <v>7</v>
      </c>
      <c r="AA93" s="411"/>
      <c r="AB93" s="411"/>
      <c r="AC93" s="411"/>
      <c r="AD93" s="411"/>
      <c r="AE93" s="411"/>
      <c r="AF93" s="411">
        <v>3</v>
      </c>
      <c r="AG93" s="411"/>
      <c r="AH93" s="411">
        <f t="shared" si="32"/>
        <v>90</v>
      </c>
      <c r="AI93" s="411"/>
      <c r="AJ93" s="411">
        <f t="shared" si="33"/>
        <v>54</v>
      </c>
      <c r="AK93" s="411"/>
      <c r="AL93" s="411">
        <v>18</v>
      </c>
      <c r="AM93" s="411"/>
      <c r="AN93" s="411">
        <v>36</v>
      </c>
      <c r="AO93" s="411"/>
      <c r="AP93" s="411"/>
      <c r="AQ93" s="411"/>
      <c r="AR93" s="411">
        <f t="shared" si="34"/>
        <v>36</v>
      </c>
      <c r="AS93" s="411"/>
      <c r="AT93" s="411"/>
      <c r="AU93" s="411"/>
      <c r="AV93" s="411"/>
      <c r="AW93" s="411"/>
      <c r="AX93" s="411"/>
      <c r="AY93" s="411"/>
      <c r="AZ93" s="411"/>
      <c r="BA93" s="411"/>
      <c r="BB93" s="411"/>
      <c r="BC93" s="411"/>
      <c r="BD93" s="411"/>
      <c r="BE93" s="411"/>
      <c r="BF93" s="411">
        <v>3</v>
      </c>
      <c r="BG93" s="411"/>
      <c r="BH93" s="409"/>
      <c r="BI93" s="433"/>
      <c r="BJ93" s="216"/>
      <c r="BK93" s="2"/>
      <c r="BL93" s="2"/>
      <c r="BM93" s="2"/>
    </row>
    <row r="94" spans="2:65" s="14" customFormat="1" ht="18" customHeight="1">
      <c r="B94" s="63"/>
      <c r="D94" s="1087" t="s">
        <v>315</v>
      </c>
      <c r="E94" s="1087"/>
      <c r="F94" s="1087"/>
      <c r="G94" s="1087"/>
      <c r="H94" s="1087"/>
      <c r="I94" s="1087"/>
      <c r="J94" s="1087"/>
      <c r="K94" s="1087"/>
      <c r="L94" s="1087"/>
      <c r="M94" s="1087"/>
      <c r="N94" s="1087"/>
      <c r="O94" s="1087"/>
      <c r="P94" s="1087"/>
      <c r="Q94" s="1087"/>
      <c r="R94" s="1087"/>
      <c r="S94" s="1087"/>
      <c r="T94" s="1087"/>
      <c r="U94" s="299">
        <f>SUM(U85:U93)</f>
        <v>30</v>
      </c>
      <c r="V94" s="299"/>
      <c r="W94" s="299">
        <f>SUM(W85:W93)</f>
        <v>24</v>
      </c>
      <c r="X94" s="1078">
        <v>3</v>
      </c>
      <c r="Y94" s="1078"/>
      <c r="Z94" s="1086" t="s">
        <v>319</v>
      </c>
      <c r="AA94" s="1086"/>
      <c r="AB94" s="411"/>
      <c r="AC94" s="411"/>
      <c r="AD94" s="411">
        <v>1</v>
      </c>
      <c r="AE94" s="411"/>
      <c r="AF94" s="411">
        <f>SUM(AF85:AG93)</f>
        <v>30</v>
      </c>
      <c r="AG94" s="411"/>
      <c r="AH94" s="411">
        <f>SUM(AH85:AI93)</f>
        <v>900</v>
      </c>
      <c r="AI94" s="411"/>
      <c r="AJ94" s="411">
        <f>SUM(AJ85:AK93)</f>
        <v>432</v>
      </c>
      <c r="AK94" s="411"/>
      <c r="AL94" s="411">
        <f>SUM(AL85:AM93)</f>
        <v>244</v>
      </c>
      <c r="AM94" s="411"/>
      <c r="AN94" s="411">
        <f>SUM(AN85:AO93)</f>
        <v>188</v>
      </c>
      <c r="AO94" s="411"/>
      <c r="AP94" s="411"/>
      <c r="AQ94" s="411"/>
      <c r="AR94" s="411">
        <f>SUM(AR85:AS93)</f>
        <v>468</v>
      </c>
      <c r="AS94" s="411"/>
      <c r="AT94" s="411"/>
      <c r="AU94" s="411"/>
      <c r="AV94" s="411"/>
      <c r="AW94" s="411"/>
      <c r="AX94" s="411"/>
      <c r="AY94" s="411"/>
      <c r="AZ94" s="411"/>
      <c r="BA94" s="411"/>
      <c r="BB94" s="411"/>
      <c r="BC94" s="411"/>
      <c r="BD94" s="411"/>
      <c r="BE94" s="411"/>
      <c r="BF94" s="411">
        <f>SUM(BF85:BG93)</f>
        <v>24</v>
      </c>
      <c r="BG94" s="411"/>
      <c r="BH94" s="411"/>
      <c r="BI94" s="411"/>
      <c r="BJ94" s="291"/>
      <c r="BK94" s="97"/>
      <c r="BL94" s="97"/>
      <c r="BM94" s="97"/>
    </row>
    <row r="95" spans="32:33" ht="12.75">
      <c r="AF95" s="1125" t="s">
        <v>327</v>
      </c>
      <c r="AG95" s="1125"/>
    </row>
    <row r="97" spans="2:65" s="1" customFormat="1" ht="18" customHeight="1">
      <c r="B97" s="307"/>
      <c r="D97" s="1077">
        <v>1</v>
      </c>
      <c r="E97" s="1077"/>
      <c r="F97" s="1077"/>
      <c r="G97" s="1080" t="s">
        <v>218</v>
      </c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1081"/>
      <c r="U97" s="298">
        <f>AF97</f>
        <v>3</v>
      </c>
      <c r="V97" s="298" t="s">
        <v>235</v>
      </c>
      <c r="W97" s="298">
        <f>BH97</f>
        <v>4</v>
      </c>
      <c r="X97" s="1078"/>
      <c r="Y97" s="1078"/>
      <c r="Z97" s="411">
        <v>8</v>
      </c>
      <c r="AA97" s="411"/>
      <c r="AB97" s="411"/>
      <c r="AC97" s="411"/>
      <c r="AD97" s="411"/>
      <c r="AE97" s="411"/>
      <c r="AF97" s="411">
        <v>3</v>
      </c>
      <c r="AG97" s="411"/>
      <c r="AH97" s="411">
        <f>AF97*30</f>
        <v>90</v>
      </c>
      <c r="AI97" s="411"/>
      <c r="AJ97" s="411">
        <f>AL97+AN97</f>
        <v>44</v>
      </c>
      <c r="AK97" s="411"/>
      <c r="AL97" s="411">
        <v>22</v>
      </c>
      <c r="AM97" s="411"/>
      <c r="AN97" s="411">
        <v>22</v>
      </c>
      <c r="AO97" s="411"/>
      <c r="AP97" s="411"/>
      <c r="AQ97" s="411"/>
      <c r="AR97" s="411">
        <f>AH97-AJ97</f>
        <v>46</v>
      </c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>
        <v>4</v>
      </c>
      <c r="BI97" s="411"/>
      <c r="BJ97" s="216"/>
      <c r="BK97" s="2"/>
      <c r="BL97" s="2"/>
      <c r="BM97" s="2"/>
    </row>
    <row r="98" spans="2:65" s="1" customFormat="1" ht="18" customHeight="1">
      <c r="B98" s="307"/>
      <c r="D98" s="1077">
        <v>2</v>
      </c>
      <c r="E98" s="1077"/>
      <c r="F98" s="1077"/>
      <c r="G98" s="1080" t="s">
        <v>195</v>
      </c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1081"/>
      <c r="U98" s="298">
        <f aca="true" t="shared" si="35" ref="U98:U105">AF98</f>
        <v>3</v>
      </c>
      <c r="V98" s="298" t="s">
        <v>235</v>
      </c>
      <c r="W98" s="298">
        <f aca="true" t="shared" si="36" ref="W98:W105">BH98</f>
        <v>2</v>
      </c>
      <c r="X98" s="1078"/>
      <c r="Y98" s="1078"/>
      <c r="Z98" s="411">
        <v>8</v>
      </c>
      <c r="AA98" s="411"/>
      <c r="AB98" s="411"/>
      <c r="AC98" s="411"/>
      <c r="AD98" s="411"/>
      <c r="AE98" s="411"/>
      <c r="AF98" s="411">
        <v>3</v>
      </c>
      <c r="AG98" s="411"/>
      <c r="AH98" s="411">
        <f aca="true" t="shared" si="37" ref="AH98:AH105">AF98*30</f>
        <v>90</v>
      </c>
      <c r="AI98" s="411"/>
      <c r="AJ98" s="411">
        <f aca="true" t="shared" si="38" ref="AJ98:AJ103">AL98+AN98</f>
        <v>22</v>
      </c>
      <c r="AK98" s="411"/>
      <c r="AL98" s="411">
        <v>11</v>
      </c>
      <c r="AM98" s="411"/>
      <c r="AN98" s="411">
        <v>11</v>
      </c>
      <c r="AO98" s="411"/>
      <c r="AP98" s="411"/>
      <c r="AQ98" s="411"/>
      <c r="AR98" s="411">
        <f aca="true" t="shared" si="39" ref="AR98:AR105">AH98-AJ98</f>
        <v>68</v>
      </c>
      <c r="AS98" s="411"/>
      <c r="AT98" s="411"/>
      <c r="AU98" s="411"/>
      <c r="AV98" s="411"/>
      <c r="AW98" s="411"/>
      <c r="AX98" s="411"/>
      <c r="AY98" s="411"/>
      <c r="AZ98" s="411"/>
      <c r="BA98" s="411"/>
      <c r="BB98" s="411"/>
      <c r="BC98" s="411"/>
      <c r="BD98" s="411"/>
      <c r="BE98" s="411"/>
      <c r="BF98" s="411"/>
      <c r="BG98" s="411"/>
      <c r="BH98" s="411">
        <v>2</v>
      </c>
      <c r="BI98" s="411"/>
      <c r="BJ98" s="216"/>
      <c r="BK98" s="308"/>
      <c r="BL98" s="30"/>
      <c r="BM98" s="2"/>
    </row>
    <row r="99" spans="2:65" s="1" customFormat="1" ht="18" customHeight="1">
      <c r="B99" s="307"/>
      <c r="D99" s="1077">
        <v>3</v>
      </c>
      <c r="E99" s="1077"/>
      <c r="F99" s="1077"/>
      <c r="G99" s="1080" t="s">
        <v>178</v>
      </c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1081"/>
      <c r="U99" s="298">
        <f t="shared" si="35"/>
        <v>1</v>
      </c>
      <c r="V99" s="298" t="s">
        <v>234</v>
      </c>
      <c r="W99" s="298">
        <f t="shared" si="36"/>
        <v>2</v>
      </c>
      <c r="X99" s="1078">
        <v>8</v>
      </c>
      <c r="Y99" s="1078"/>
      <c r="Z99" s="411"/>
      <c r="AA99" s="411"/>
      <c r="AB99" s="411"/>
      <c r="AC99" s="411"/>
      <c r="AD99" s="411"/>
      <c r="AE99" s="411"/>
      <c r="AF99" s="411">
        <v>1</v>
      </c>
      <c r="AG99" s="411"/>
      <c r="AH99" s="411">
        <f t="shared" si="37"/>
        <v>30</v>
      </c>
      <c r="AI99" s="411"/>
      <c r="AJ99" s="411">
        <f t="shared" si="38"/>
        <v>22</v>
      </c>
      <c r="AK99" s="411"/>
      <c r="AL99" s="411"/>
      <c r="AM99" s="411"/>
      <c r="AN99" s="411">
        <v>22</v>
      </c>
      <c r="AO99" s="411"/>
      <c r="AP99" s="411"/>
      <c r="AQ99" s="411"/>
      <c r="AR99" s="411">
        <f t="shared" si="39"/>
        <v>8</v>
      </c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>
        <v>2</v>
      </c>
      <c r="BI99" s="411"/>
      <c r="BJ99" s="216"/>
      <c r="BK99" s="308"/>
      <c r="BL99" s="30"/>
      <c r="BM99" s="2"/>
    </row>
    <row r="100" spans="2:65" s="1" customFormat="1" ht="18" customHeight="1">
      <c r="B100" s="307"/>
      <c r="D100" s="1077">
        <v>4</v>
      </c>
      <c r="E100" s="1077"/>
      <c r="F100" s="1077"/>
      <c r="G100" s="1084" t="s">
        <v>207</v>
      </c>
      <c r="H100" s="814"/>
      <c r="I100" s="814"/>
      <c r="J100" s="814"/>
      <c r="K100" s="814"/>
      <c r="L100" s="814"/>
      <c r="M100" s="814"/>
      <c r="N100" s="814"/>
      <c r="O100" s="814"/>
      <c r="P100" s="814"/>
      <c r="Q100" s="814"/>
      <c r="R100" s="814"/>
      <c r="S100" s="814"/>
      <c r="T100" s="1085"/>
      <c r="U100" s="298">
        <f t="shared" si="35"/>
        <v>2</v>
      </c>
      <c r="V100" s="300" t="s">
        <v>235</v>
      </c>
      <c r="W100" s="298">
        <f t="shared" si="36"/>
        <v>3</v>
      </c>
      <c r="X100" s="1078"/>
      <c r="Y100" s="1078"/>
      <c r="Z100" s="411">
        <v>8</v>
      </c>
      <c r="AA100" s="411"/>
      <c r="AB100" s="411"/>
      <c r="AC100" s="411"/>
      <c r="AD100" s="411"/>
      <c r="AE100" s="411"/>
      <c r="AF100" s="411">
        <v>2</v>
      </c>
      <c r="AG100" s="411"/>
      <c r="AH100" s="411">
        <f t="shared" si="37"/>
        <v>60</v>
      </c>
      <c r="AI100" s="411"/>
      <c r="AJ100" s="411">
        <f t="shared" si="38"/>
        <v>33</v>
      </c>
      <c r="AK100" s="411"/>
      <c r="AL100" s="411">
        <v>33</v>
      </c>
      <c r="AM100" s="411"/>
      <c r="AN100" s="411"/>
      <c r="AO100" s="411"/>
      <c r="AP100" s="411"/>
      <c r="AQ100" s="411"/>
      <c r="AR100" s="411">
        <f t="shared" si="39"/>
        <v>27</v>
      </c>
      <c r="AS100" s="411"/>
      <c r="AT100" s="411"/>
      <c r="AU100" s="411"/>
      <c r="AV100" s="411"/>
      <c r="AW100" s="411"/>
      <c r="AX100" s="411"/>
      <c r="AY100" s="411"/>
      <c r="AZ100" s="411"/>
      <c r="BA100" s="411"/>
      <c r="BB100" s="411"/>
      <c r="BC100" s="411"/>
      <c r="BD100" s="411"/>
      <c r="BE100" s="411"/>
      <c r="BF100" s="411"/>
      <c r="BG100" s="411"/>
      <c r="BH100" s="411">
        <v>3</v>
      </c>
      <c r="BI100" s="411"/>
      <c r="BJ100" s="216"/>
      <c r="BK100" s="308"/>
      <c r="BL100" s="30"/>
      <c r="BM100" s="2"/>
    </row>
    <row r="101" spans="2:65" s="1" customFormat="1" ht="18" customHeight="1">
      <c r="B101" s="307"/>
      <c r="D101" s="1077">
        <v>5</v>
      </c>
      <c r="E101" s="1077"/>
      <c r="F101" s="1077"/>
      <c r="G101" s="1080" t="s">
        <v>206</v>
      </c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1081"/>
      <c r="U101" s="298">
        <f t="shared" si="35"/>
        <v>3</v>
      </c>
      <c r="V101" s="298" t="s">
        <v>340</v>
      </c>
      <c r="W101" s="298">
        <f t="shared" si="36"/>
        <v>4</v>
      </c>
      <c r="X101" s="1078"/>
      <c r="Y101" s="1078"/>
      <c r="Z101" s="411" t="s">
        <v>181</v>
      </c>
      <c r="AA101" s="411"/>
      <c r="AB101" s="411"/>
      <c r="AC101" s="411"/>
      <c r="AD101" s="411"/>
      <c r="AE101" s="411"/>
      <c r="AF101" s="411">
        <v>3</v>
      </c>
      <c r="AG101" s="411"/>
      <c r="AH101" s="411">
        <f t="shared" si="37"/>
        <v>90</v>
      </c>
      <c r="AI101" s="411"/>
      <c r="AJ101" s="411">
        <f t="shared" si="38"/>
        <v>44</v>
      </c>
      <c r="AK101" s="411"/>
      <c r="AL101" s="411">
        <v>22</v>
      </c>
      <c r="AM101" s="411"/>
      <c r="AN101" s="411">
        <v>22</v>
      </c>
      <c r="AO101" s="411"/>
      <c r="AP101" s="411"/>
      <c r="AQ101" s="411"/>
      <c r="AR101" s="411">
        <f t="shared" si="39"/>
        <v>46</v>
      </c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>
        <v>4</v>
      </c>
      <c r="BI101" s="411"/>
      <c r="BJ101" s="216"/>
      <c r="BK101" s="308"/>
      <c r="BL101" s="30"/>
      <c r="BM101" s="2"/>
    </row>
    <row r="102" spans="2:65" s="3" customFormat="1" ht="18" customHeight="1">
      <c r="B102" s="307"/>
      <c r="D102" s="1077">
        <v>6</v>
      </c>
      <c r="E102" s="1077"/>
      <c r="F102" s="1077"/>
      <c r="G102" s="1080" t="s">
        <v>209</v>
      </c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1081"/>
      <c r="U102" s="298">
        <f t="shared" si="35"/>
        <v>3</v>
      </c>
      <c r="V102" s="298" t="s">
        <v>340</v>
      </c>
      <c r="W102" s="298">
        <f t="shared" si="36"/>
        <v>4</v>
      </c>
      <c r="X102" s="1078"/>
      <c r="Y102" s="1078"/>
      <c r="Z102" s="411" t="s">
        <v>181</v>
      </c>
      <c r="AA102" s="411"/>
      <c r="AB102" s="411"/>
      <c r="AC102" s="411"/>
      <c r="AD102" s="411"/>
      <c r="AE102" s="411"/>
      <c r="AF102" s="411">
        <v>3</v>
      </c>
      <c r="AG102" s="411"/>
      <c r="AH102" s="411">
        <f t="shared" si="37"/>
        <v>90</v>
      </c>
      <c r="AI102" s="411"/>
      <c r="AJ102" s="411">
        <f t="shared" si="38"/>
        <v>44</v>
      </c>
      <c r="AK102" s="411"/>
      <c r="AL102" s="411">
        <v>22</v>
      </c>
      <c r="AM102" s="411"/>
      <c r="AN102" s="411">
        <v>22</v>
      </c>
      <c r="AO102" s="411"/>
      <c r="AP102" s="411"/>
      <c r="AQ102" s="411"/>
      <c r="AR102" s="411">
        <f t="shared" si="39"/>
        <v>46</v>
      </c>
      <c r="AS102" s="411"/>
      <c r="AT102" s="411"/>
      <c r="AU102" s="411"/>
      <c r="AV102" s="411"/>
      <c r="AW102" s="411"/>
      <c r="AX102" s="411"/>
      <c r="AY102" s="411"/>
      <c r="AZ102" s="411"/>
      <c r="BA102" s="411"/>
      <c r="BB102" s="411"/>
      <c r="BC102" s="411"/>
      <c r="BD102" s="866"/>
      <c r="BE102" s="866"/>
      <c r="BF102" s="411"/>
      <c r="BG102" s="411"/>
      <c r="BH102" s="411">
        <v>4</v>
      </c>
      <c r="BI102" s="411"/>
      <c r="BJ102" s="216"/>
      <c r="BK102" s="308"/>
      <c r="BL102" s="30"/>
      <c r="BM102" s="4"/>
    </row>
    <row r="103" spans="2:65" s="1" customFormat="1" ht="18" customHeight="1">
      <c r="B103" s="307"/>
      <c r="D103" s="1077">
        <v>7</v>
      </c>
      <c r="E103" s="1077"/>
      <c r="F103" s="1077"/>
      <c r="G103" s="1080" t="s">
        <v>212</v>
      </c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1081"/>
      <c r="U103" s="298">
        <f t="shared" si="35"/>
        <v>3</v>
      </c>
      <c r="V103" s="298" t="s">
        <v>340</v>
      </c>
      <c r="W103" s="298">
        <f t="shared" si="36"/>
        <v>4</v>
      </c>
      <c r="X103" s="1078"/>
      <c r="Y103" s="1078"/>
      <c r="Z103" s="411" t="s">
        <v>181</v>
      </c>
      <c r="AA103" s="411"/>
      <c r="AB103" s="411"/>
      <c r="AC103" s="411"/>
      <c r="AD103" s="411"/>
      <c r="AE103" s="411"/>
      <c r="AF103" s="411">
        <v>3</v>
      </c>
      <c r="AG103" s="411"/>
      <c r="AH103" s="411">
        <f t="shared" si="37"/>
        <v>90</v>
      </c>
      <c r="AI103" s="411"/>
      <c r="AJ103" s="411">
        <f t="shared" si="38"/>
        <v>44</v>
      </c>
      <c r="AK103" s="411"/>
      <c r="AL103" s="411">
        <v>22</v>
      </c>
      <c r="AM103" s="411"/>
      <c r="AN103" s="411">
        <v>22</v>
      </c>
      <c r="AO103" s="411"/>
      <c r="AP103" s="411"/>
      <c r="AQ103" s="411"/>
      <c r="AR103" s="411">
        <f t="shared" si="39"/>
        <v>46</v>
      </c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>
        <v>4</v>
      </c>
      <c r="BI103" s="411"/>
      <c r="BJ103" s="216"/>
      <c r="BK103" s="308"/>
      <c r="BL103" s="30"/>
      <c r="BM103" s="2"/>
    </row>
    <row r="104" spans="2:65" s="1" customFormat="1" ht="18" customHeight="1">
      <c r="B104" s="307"/>
      <c r="D104" s="1077">
        <v>8</v>
      </c>
      <c r="E104" s="1077"/>
      <c r="F104" s="1077"/>
      <c r="G104" s="1080" t="s">
        <v>111</v>
      </c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1081"/>
      <c r="U104" s="298">
        <f t="shared" si="35"/>
        <v>6</v>
      </c>
      <c r="V104" s="298" t="s">
        <v>340</v>
      </c>
      <c r="W104" s="298" t="str">
        <f t="shared" si="36"/>
        <v>*</v>
      </c>
      <c r="X104" s="1132"/>
      <c r="Y104" s="1132"/>
      <c r="Z104" s="1128" t="s">
        <v>181</v>
      </c>
      <c r="AA104" s="1129"/>
      <c r="AB104" s="411"/>
      <c r="AC104" s="411"/>
      <c r="AD104" s="411"/>
      <c r="AE104" s="411"/>
      <c r="AF104" s="411">
        <v>6</v>
      </c>
      <c r="AG104" s="411"/>
      <c r="AH104" s="411">
        <f t="shared" si="37"/>
        <v>180</v>
      </c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>
        <f t="shared" si="39"/>
        <v>180</v>
      </c>
      <c r="AS104" s="411"/>
      <c r="AT104" s="1131"/>
      <c r="AU104" s="1131"/>
      <c r="AV104" s="1131"/>
      <c r="AW104" s="1131"/>
      <c r="AX104" s="1131"/>
      <c r="AY104" s="1131"/>
      <c r="AZ104" s="1131"/>
      <c r="BA104" s="1131"/>
      <c r="BB104" s="1131"/>
      <c r="BC104" s="1131"/>
      <c r="BD104" s="1131"/>
      <c r="BE104" s="1131"/>
      <c r="BF104" s="1131"/>
      <c r="BG104" s="1131"/>
      <c r="BH104" s="866" t="s">
        <v>113</v>
      </c>
      <c r="BI104" s="866"/>
      <c r="BJ104" s="216"/>
      <c r="BK104" s="308"/>
      <c r="BL104" s="30"/>
      <c r="BM104" s="2"/>
    </row>
    <row r="105" spans="4:65" s="1" customFormat="1" ht="18" customHeight="1">
      <c r="D105" s="1077">
        <v>9</v>
      </c>
      <c r="E105" s="1077"/>
      <c r="F105" s="1077"/>
      <c r="G105" s="1080" t="s">
        <v>225</v>
      </c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1081"/>
      <c r="U105" s="298">
        <f t="shared" si="35"/>
        <v>4.5</v>
      </c>
      <c r="V105" s="298"/>
      <c r="W105" s="298" t="str">
        <f t="shared" si="36"/>
        <v>*</v>
      </c>
      <c r="X105" s="1078"/>
      <c r="Y105" s="1078"/>
      <c r="Z105" s="411"/>
      <c r="AA105" s="411"/>
      <c r="AB105" s="411"/>
      <c r="AC105" s="411"/>
      <c r="AD105" s="411"/>
      <c r="AE105" s="411"/>
      <c r="AF105" s="411">
        <v>4.5</v>
      </c>
      <c r="AG105" s="411"/>
      <c r="AH105" s="411">
        <f t="shared" si="37"/>
        <v>135</v>
      </c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>
        <f t="shared" si="39"/>
        <v>135</v>
      </c>
      <c r="AS105" s="411"/>
      <c r="AT105" s="1131"/>
      <c r="AU105" s="1131"/>
      <c r="AV105" s="1131"/>
      <c r="AW105" s="1131"/>
      <c r="AX105" s="1131"/>
      <c r="AY105" s="1131"/>
      <c r="AZ105" s="1131"/>
      <c r="BA105" s="1131"/>
      <c r="BB105" s="1131"/>
      <c r="BC105" s="1131"/>
      <c r="BD105" s="1131"/>
      <c r="BE105" s="1131"/>
      <c r="BF105" s="1131"/>
      <c r="BG105" s="1131"/>
      <c r="BH105" s="866" t="s">
        <v>113</v>
      </c>
      <c r="BI105" s="866"/>
      <c r="BJ105" s="216"/>
      <c r="BK105" s="308"/>
      <c r="BL105" s="30"/>
      <c r="BM105" s="2"/>
    </row>
    <row r="106" spans="2:65" s="14" customFormat="1" ht="21" customHeight="1">
      <c r="B106" s="63"/>
      <c r="D106" s="1087" t="s">
        <v>315</v>
      </c>
      <c r="E106" s="1087"/>
      <c r="F106" s="1087"/>
      <c r="G106" s="1087"/>
      <c r="H106" s="1087"/>
      <c r="I106" s="1087"/>
      <c r="J106" s="1087"/>
      <c r="K106" s="1087"/>
      <c r="L106" s="1087"/>
      <c r="M106" s="1087"/>
      <c r="N106" s="1087"/>
      <c r="O106" s="1087"/>
      <c r="P106" s="1087"/>
      <c r="Q106" s="1087"/>
      <c r="R106" s="1087"/>
      <c r="S106" s="1087"/>
      <c r="T106" s="1087"/>
      <c r="U106" s="299">
        <f>SUM(U97:U105)</f>
        <v>28.5</v>
      </c>
      <c r="V106" s="299"/>
      <c r="W106" s="299">
        <f>SUM(W97:W103)</f>
        <v>23</v>
      </c>
      <c r="X106" s="1078">
        <v>1</v>
      </c>
      <c r="Y106" s="1078"/>
      <c r="Z106" s="1086" t="s">
        <v>357</v>
      </c>
      <c r="AA106" s="1086"/>
      <c r="AB106" s="411"/>
      <c r="AC106" s="411"/>
      <c r="AD106" s="411"/>
      <c r="AE106" s="411"/>
      <c r="AF106" s="411">
        <f>SUM(AF97:AG105)</f>
        <v>28.5</v>
      </c>
      <c r="AG106" s="411"/>
      <c r="AH106" s="411">
        <f>SUM(AH97:AI105)</f>
        <v>855</v>
      </c>
      <c r="AI106" s="411"/>
      <c r="AJ106" s="411">
        <f>SUM(AJ97:AK105)</f>
        <v>253</v>
      </c>
      <c r="AK106" s="411"/>
      <c r="AL106" s="411">
        <f>SUM(AL97:AM105)</f>
        <v>132</v>
      </c>
      <c r="AM106" s="411"/>
      <c r="AN106" s="411">
        <f>SUM(AN97:AO105)</f>
        <v>121</v>
      </c>
      <c r="AO106" s="411"/>
      <c r="AP106" s="411"/>
      <c r="AQ106" s="411"/>
      <c r="AR106" s="411">
        <f>SUM(AR97:AS105)</f>
        <v>602</v>
      </c>
      <c r="AS106" s="411"/>
      <c r="AT106" s="411"/>
      <c r="AU106" s="411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>
        <f>SUM(BH97:BI103)</f>
        <v>23</v>
      </c>
      <c r="BI106" s="411"/>
      <c r="BJ106" s="291"/>
      <c r="BK106" s="308"/>
      <c r="BL106" s="30"/>
      <c r="BM106" s="97"/>
    </row>
    <row r="107" spans="32:33" ht="17.25" customHeight="1">
      <c r="AF107" s="1125" t="s">
        <v>330</v>
      </c>
      <c r="AG107" s="1125"/>
    </row>
    <row r="108" spans="32:33" ht="12.75">
      <c r="AF108" s="1122"/>
      <c r="AG108" s="1122"/>
    </row>
    <row r="109" spans="32:45" ht="36.75" customHeight="1">
      <c r="AF109" s="1076">
        <f>AF106+AF94+AF82+AF69+AF57+AF32+AF19+AF44</f>
        <v>247.5</v>
      </c>
      <c r="AG109" s="1076"/>
      <c r="AH109" s="1076">
        <f>AH106+AH94+AH82+AH69+AH57+AH32+AH19+AH44</f>
        <v>7425</v>
      </c>
      <c r="AI109" s="1076"/>
      <c r="AJ109" s="1076">
        <f>AJ106+AJ94+AJ82+AJ69+AJ57+AJ32+AJ19+AJ44</f>
        <v>3627</v>
      </c>
      <c r="AK109" s="1076"/>
      <c r="AL109" s="1076">
        <f>AL106+AL94+AL82+AL69+AL57+AL32+AL19+AL44</f>
        <v>1706</v>
      </c>
      <c r="AM109" s="1076"/>
      <c r="AN109" s="1076">
        <f>AN106+AN94+AN82+AN69+AN57+AN32+AN19+AN44</f>
        <v>1921</v>
      </c>
      <c r="AO109" s="1076"/>
      <c r="AP109" s="1076">
        <f>AP106+AP94+AP82+AP69+AP57+AP32+AP19+AP44</f>
        <v>0</v>
      </c>
      <c r="AQ109" s="1076"/>
      <c r="AR109" s="1076">
        <f>AR106+AR94+AR82+AR69+AR57+AR32+AR19+AR44</f>
        <v>3798</v>
      </c>
      <c r="AS109" s="1076"/>
    </row>
    <row r="110" spans="2:65" s="1" customFormat="1" ht="15" customHeight="1">
      <c r="B110" s="63"/>
      <c r="D110" s="1080"/>
      <c r="E110" s="445"/>
      <c r="F110" s="1081"/>
      <c r="G110" s="1084"/>
      <c r="H110" s="814"/>
      <c r="I110" s="814"/>
      <c r="J110" s="814"/>
      <c r="K110" s="814"/>
      <c r="L110" s="814"/>
      <c r="M110" s="814"/>
      <c r="N110" s="814"/>
      <c r="O110" s="814"/>
      <c r="P110" s="814"/>
      <c r="Q110" s="814"/>
      <c r="R110" s="814"/>
      <c r="S110" s="814"/>
      <c r="T110" s="1085"/>
      <c r="U110" s="294"/>
      <c r="V110" s="294"/>
      <c r="W110" s="294"/>
      <c r="X110" s="1082"/>
      <c r="Y110" s="1083"/>
      <c r="Z110" s="409"/>
      <c r="AA110" s="433"/>
      <c r="AB110" s="409"/>
      <c r="AC110" s="433"/>
      <c r="AD110" s="409"/>
      <c r="AE110" s="433"/>
      <c r="AF110" s="409"/>
      <c r="AG110" s="433"/>
      <c r="AH110" s="409"/>
      <c r="AI110" s="433"/>
      <c r="AJ110" s="409"/>
      <c r="AK110" s="433"/>
      <c r="AL110" s="409"/>
      <c r="AM110" s="433"/>
      <c r="AN110" s="409"/>
      <c r="AO110" s="433"/>
      <c r="AP110" s="409"/>
      <c r="AQ110" s="433"/>
      <c r="AR110" s="409"/>
      <c r="AS110" s="433"/>
      <c r="AT110" s="409"/>
      <c r="AU110" s="433"/>
      <c r="AV110" s="409"/>
      <c r="AW110" s="433"/>
      <c r="AX110" s="409"/>
      <c r="AY110" s="433"/>
      <c r="AZ110" s="409"/>
      <c r="BA110" s="433"/>
      <c r="BB110" s="409"/>
      <c r="BC110" s="433"/>
      <c r="BD110" s="409"/>
      <c r="BE110" s="433"/>
      <c r="BF110" s="409"/>
      <c r="BG110" s="433"/>
      <c r="BH110" s="409"/>
      <c r="BI110" s="433"/>
      <c r="BJ110" s="216"/>
      <c r="BK110" s="63"/>
      <c r="BL110" s="63"/>
      <c r="BM110" s="2"/>
    </row>
  </sheetData>
  <sheetProtection/>
  <mergeCells count="1835">
    <mergeCell ref="AF108:AG108"/>
    <mergeCell ref="BH103:BI103"/>
    <mergeCell ref="AZ103:BA103"/>
    <mergeCell ref="BB103:BC103"/>
    <mergeCell ref="BD103:BE103"/>
    <mergeCell ref="AF107:AG107"/>
    <mergeCell ref="AF105:AG105"/>
    <mergeCell ref="BF103:BG103"/>
    <mergeCell ref="AT103:AU103"/>
    <mergeCell ref="AV103:AW103"/>
    <mergeCell ref="AX103:AY103"/>
    <mergeCell ref="D105:F105"/>
    <mergeCell ref="X105:Y105"/>
    <mergeCell ref="Z105:AA105"/>
    <mergeCell ref="AB105:AC105"/>
    <mergeCell ref="G105:T105"/>
    <mergeCell ref="AB103:AC103"/>
    <mergeCell ref="AD105:AE105"/>
    <mergeCell ref="D103:F103"/>
    <mergeCell ref="AF103:AG103"/>
    <mergeCell ref="G101:T101"/>
    <mergeCell ref="G102:T102"/>
    <mergeCell ref="G103:T103"/>
    <mergeCell ref="AR103:AS103"/>
    <mergeCell ref="AL103:AM103"/>
    <mergeCell ref="AN103:AO103"/>
    <mergeCell ref="AP103:AQ103"/>
    <mergeCell ref="X103:Y103"/>
    <mergeCell ref="Z103:AA103"/>
    <mergeCell ref="AD103:AE103"/>
    <mergeCell ref="G97:T97"/>
    <mergeCell ref="G98:T98"/>
    <mergeCell ref="G99:T99"/>
    <mergeCell ref="G100:T100"/>
    <mergeCell ref="AH103:AI103"/>
    <mergeCell ref="AJ103:AK103"/>
    <mergeCell ref="BD80:BE80"/>
    <mergeCell ref="BF80:BG80"/>
    <mergeCell ref="AZ80:BA80"/>
    <mergeCell ref="BB80:BC80"/>
    <mergeCell ref="BB102:BC102"/>
    <mergeCell ref="BD102:BE102"/>
    <mergeCell ref="BF102:BG102"/>
    <mergeCell ref="AL102:AM102"/>
    <mergeCell ref="BH80:BI80"/>
    <mergeCell ref="AH105:AI105"/>
    <mergeCell ref="AJ105:AK105"/>
    <mergeCell ref="AL105:AM105"/>
    <mergeCell ref="AN105:AO105"/>
    <mergeCell ref="AP105:AQ105"/>
    <mergeCell ref="AR105:AS105"/>
    <mergeCell ref="AT105:AU105"/>
    <mergeCell ref="AV80:AW80"/>
    <mergeCell ref="AX80:AY80"/>
    <mergeCell ref="BD106:BE106"/>
    <mergeCell ref="BF106:BG106"/>
    <mergeCell ref="BH106:BI106"/>
    <mergeCell ref="AF80:AG80"/>
    <mergeCell ref="AH80:AI80"/>
    <mergeCell ref="AJ80:AK80"/>
    <mergeCell ref="AL80:AM80"/>
    <mergeCell ref="AN80:AO80"/>
    <mergeCell ref="AP80:AQ80"/>
    <mergeCell ref="AR80:AS80"/>
    <mergeCell ref="AV106:AW106"/>
    <mergeCell ref="AX106:AY106"/>
    <mergeCell ref="AZ106:BA106"/>
    <mergeCell ref="BB106:BC106"/>
    <mergeCell ref="AN106:AO106"/>
    <mergeCell ref="AP106:AQ106"/>
    <mergeCell ref="AR106:AS106"/>
    <mergeCell ref="AT106:AU106"/>
    <mergeCell ref="BH104:BI104"/>
    <mergeCell ref="D106:T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Z104:BA104"/>
    <mergeCell ref="BB104:BC104"/>
    <mergeCell ref="BD104:BE104"/>
    <mergeCell ref="BF104:BG104"/>
    <mergeCell ref="AR104:AS104"/>
    <mergeCell ref="AT104:AU104"/>
    <mergeCell ref="AV104:AW104"/>
    <mergeCell ref="AX104:AY104"/>
    <mergeCell ref="AJ104:AK104"/>
    <mergeCell ref="AL104:AM104"/>
    <mergeCell ref="AN104:AO104"/>
    <mergeCell ref="AP104:AQ104"/>
    <mergeCell ref="AB104:AC104"/>
    <mergeCell ref="AD104:AE104"/>
    <mergeCell ref="AF104:AG104"/>
    <mergeCell ref="AH104:AI104"/>
    <mergeCell ref="D104:F104"/>
    <mergeCell ref="X104:Y104"/>
    <mergeCell ref="Z104:AA104"/>
    <mergeCell ref="G104:T104"/>
    <mergeCell ref="BH102:BI102"/>
    <mergeCell ref="AT102:AU102"/>
    <mergeCell ref="AV102:AW102"/>
    <mergeCell ref="AX102:AY102"/>
    <mergeCell ref="AZ102:BA102"/>
    <mergeCell ref="AN102:AO102"/>
    <mergeCell ref="AP102:AQ102"/>
    <mergeCell ref="AR102:AS102"/>
    <mergeCell ref="BH101:BI101"/>
    <mergeCell ref="AZ101:BA101"/>
    <mergeCell ref="AP101:AQ101"/>
    <mergeCell ref="BB101:BC101"/>
    <mergeCell ref="BD101:BE101"/>
    <mergeCell ref="BF101:BG101"/>
    <mergeCell ref="AR101:AS101"/>
    <mergeCell ref="D102:F102"/>
    <mergeCell ref="X102:Y102"/>
    <mergeCell ref="Z102:AA102"/>
    <mergeCell ref="AB102:AC102"/>
    <mergeCell ref="AD102:AE102"/>
    <mergeCell ref="AF102:AG102"/>
    <mergeCell ref="AH102:AI102"/>
    <mergeCell ref="AJ102:AK102"/>
    <mergeCell ref="AT101:AU101"/>
    <mergeCell ref="AV101:AW101"/>
    <mergeCell ref="AX101:AY101"/>
    <mergeCell ref="AB101:AC101"/>
    <mergeCell ref="AD101:AE101"/>
    <mergeCell ref="AF101:AG101"/>
    <mergeCell ref="AH101:AI101"/>
    <mergeCell ref="D101:F101"/>
    <mergeCell ref="X101:Y101"/>
    <mergeCell ref="Z101:AA101"/>
    <mergeCell ref="BB100:BC100"/>
    <mergeCell ref="D100:F100"/>
    <mergeCell ref="X100:Y100"/>
    <mergeCell ref="Z100:AA100"/>
    <mergeCell ref="AB100:AC100"/>
    <mergeCell ref="AD100:AE100"/>
    <mergeCell ref="AF100:AG100"/>
    <mergeCell ref="BF100:BG100"/>
    <mergeCell ref="BH100:BI100"/>
    <mergeCell ref="AT100:AU100"/>
    <mergeCell ref="AV100:AW100"/>
    <mergeCell ref="AX100:AY100"/>
    <mergeCell ref="AZ100:BA100"/>
    <mergeCell ref="BF105:BG105"/>
    <mergeCell ref="BH105:BI105"/>
    <mergeCell ref="AJ100:AK100"/>
    <mergeCell ref="AV105:AW105"/>
    <mergeCell ref="AX105:AY105"/>
    <mergeCell ref="AZ105:BA105"/>
    <mergeCell ref="AL100:AM100"/>
    <mergeCell ref="AN100:AO100"/>
    <mergeCell ref="AP100:AQ100"/>
    <mergeCell ref="BD100:BE100"/>
    <mergeCell ref="AR100:AS100"/>
    <mergeCell ref="AF109:AG109"/>
    <mergeCell ref="BB99:BC99"/>
    <mergeCell ref="BD99:BE99"/>
    <mergeCell ref="BB105:BC105"/>
    <mergeCell ref="BD105:BE105"/>
    <mergeCell ref="AH100:AI100"/>
    <mergeCell ref="AJ101:AK101"/>
    <mergeCell ref="AL101:AM101"/>
    <mergeCell ref="AN101:AO101"/>
    <mergeCell ref="AL99:AM99"/>
    <mergeCell ref="AN99:AO99"/>
    <mergeCell ref="AP99:AQ99"/>
    <mergeCell ref="AR99:AS99"/>
    <mergeCell ref="BH99:BI99"/>
    <mergeCell ref="AT99:AU99"/>
    <mergeCell ref="AV99:AW99"/>
    <mergeCell ref="AX99:AY99"/>
    <mergeCell ref="AZ99:BA99"/>
    <mergeCell ref="BF99:BG99"/>
    <mergeCell ref="BH98:BI98"/>
    <mergeCell ref="D99:F99"/>
    <mergeCell ref="X99:Y99"/>
    <mergeCell ref="Z99:AA99"/>
    <mergeCell ref="AB99:AC99"/>
    <mergeCell ref="AD99:AE99"/>
    <mergeCell ref="AF99:AG99"/>
    <mergeCell ref="AH99:AI99"/>
    <mergeCell ref="AJ99:AK99"/>
    <mergeCell ref="AZ98:BA98"/>
    <mergeCell ref="BB98:BC98"/>
    <mergeCell ref="BD98:BE98"/>
    <mergeCell ref="BF98:BG98"/>
    <mergeCell ref="AR98:AS98"/>
    <mergeCell ref="AT98:AU98"/>
    <mergeCell ref="AV98:AW98"/>
    <mergeCell ref="AX98:AY98"/>
    <mergeCell ref="AJ98:AK98"/>
    <mergeCell ref="AL98:AM98"/>
    <mergeCell ref="AN98:AO98"/>
    <mergeCell ref="AP98:AQ98"/>
    <mergeCell ref="BH94:BI94"/>
    <mergeCell ref="AF95:AG95"/>
    <mergeCell ref="D98:F98"/>
    <mergeCell ref="X98:Y98"/>
    <mergeCell ref="Z98:AA98"/>
    <mergeCell ref="AB98:AC98"/>
    <mergeCell ref="AD98:AE98"/>
    <mergeCell ref="AF98:AG98"/>
    <mergeCell ref="AH98:AI98"/>
    <mergeCell ref="AZ94:BA94"/>
    <mergeCell ref="BB94:BC94"/>
    <mergeCell ref="BD94:BE94"/>
    <mergeCell ref="BF94:BG94"/>
    <mergeCell ref="AR94:AS94"/>
    <mergeCell ref="AT94:AU94"/>
    <mergeCell ref="AV94:AW94"/>
    <mergeCell ref="AX94:AY94"/>
    <mergeCell ref="AJ94:AK94"/>
    <mergeCell ref="AL94:AM94"/>
    <mergeCell ref="AN94:AO94"/>
    <mergeCell ref="AP94:AQ94"/>
    <mergeCell ref="D90:F90"/>
    <mergeCell ref="G90:T90"/>
    <mergeCell ref="AB94:AC94"/>
    <mergeCell ref="AD94:AE94"/>
    <mergeCell ref="X90:Y90"/>
    <mergeCell ref="Z90:AA90"/>
    <mergeCell ref="AB90:AC90"/>
    <mergeCell ref="AD90:AE90"/>
    <mergeCell ref="D93:F93"/>
    <mergeCell ref="G93:T93"/>
    <mergeCell ref="BH92:BI92"/>
    <mergeCell ref="D94:T94"/>
    <mergeCell ref="X94:Y94"/>
    <mergeCell ref="Z94:AA94"/>
    <mergeCell ref="D92:F92"/>
    <mergeCell ref="G92:T92"/>
    <mergeCell ref="X92:Y92"/>
    <mergeCell ref="Z92:AA92"/>
    <mergeCell ref="AF94:AG94"/>
    <mergeCell ref="AH94:AI94"/>
    <mergeCell ref="AZ92:BA92"/>
    <mergeCell ref="BB92:BC92"/>
    <mergeCell ref="BD92:BE92"/>
    <mergeCell ref="BF92:BG92"/>
    <mergeCell ref="AR92:AS92"/>
    <mergeCell ref="AT92:AU92"/>
    <mergeCell ref="AV92:AW92"/>
    <mergeCell ref="AX92:AY92"/>
    <mergeCell ref="BF91:BG91"/>
    <mergeCell ref="BH91:BI91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X91:AY91"/>
    <mergeCell ref="AZ91:BA91"/>
    <mergeCell ref="BB91:BC91"/>
    <mergeCell ref="BD91:BE91"/>
    <mergeCell ref="AP91:AQ91"/>
    <mergeCell ref="AR91:AS91"/>
    <mergeCell ref="AT91:AU91"/>
    <mergeCell ref="AV91:AW91"/>
    <mergeCell ref="AH91:AI91"/>
    <mergeCell ref="AJ91:AK91"/>
    <mergeCell ref="AL91:AM91"/>
    <mergeCell ref="AN91:AO91"/>
    <mergeCell ref="BD90:BE90"/>
    <mergeCell ref="BF90:BG90"/>
    <mergeCell ref="BH90:BI90"/>
    <mergeCell ref="D91:F91"/>
    <mergeCell ref="G91:T91"/>
    <mergeCell ref="X91:Y91"/>
    <mergeCell ref="Z91:AA91"/>
    <mergeCell ref="AB91:AC91"/>
    <mergeCell ref="AD91:AE91"/>
    <mergeCell ref="AF91:AG91"/>
    <mergeCell ref="AV90:AW90"/>
    <mergeCell ref="AX90:AY90"/>
    <mergeCell ref="AZ90:BA90"/>
    <mergeCell ref="BB90:BC90"/>
    <mergeCell ref="AN90:AO90"/>
    <mergeCell ref="AP90:AQ90"/>
    <mergeCell ref="AR90:AS90"/>
    <mergeCell ref="AT90:AU90"/>
    <mergeCell ref="AF90:AG90"/>
    <mergeCell ref="AH90:AI90"/>
    <mergeCell ref="AJ90:AK90"/>
    <mergeCell ref="AL90:AM90"/>
    <mergeCell ref="AL89:AM89"/>
    <mergeCell ref="AN89:AO89"/>
    <mergeCell ref="AP89:AQ89"/>
    <mergeCell ref="AR89:AS89"/>
    <mergeCell ref="BF89:BG89"/>
    <mergeCell ref="BH89:BI89"/>
    <mergeCell ref="AT89:AU89"/>
    <mergeCell ref="AV89:AW89"/>
    <mergeCell ref="AX89:AY89"/>
    <mergeCell ref="AZ89:BA89"/>
    <mergeCell ref="BB89:BC89"/>
    <mergeCell ref="BD89:BE89"/>
    <mergeCell ref="BH88:BI88"/>
    <mergeCell ref="D89:F89"/>
    <mergeCell ref="G89:T89"/>
    <mergeCell ref="X89:Y89"/>
    <mergeCell ref="Z89:AA89"/>
    <mergeCell ref="AB89:AC89"/>
    <mergeCell ref="AD89:AE89"/>
    <mergeCell ref="AF89:AG89"/>
    <mergeCell ref="AH89:AI89"/>
    <mergeCell ref="AJ89:AK89"/>
    <mergeCell ref="AZ88:BA88"/>
    <mergeCell ref="BB88:BC88"/>
    <mergeCell ref="BD88:BE88"/>
    <mergeCell ref="BF88:BG88"/>
    <mergeCell ref="AR88:AS88"/>
    <mergeCell ref="AT88:AU88"/>
    <mergeCell ref="AV88:AW88"/>
    <mergeCell ref="AX88:AY88"/>
    <mergeCell ref="AJ88:AK88"/>
    <mergeCell ref="AL88:AM88"/>
    <mergeCell ref="AN88:AO88"/>
    <mergeCell ref="AP88:AQ88"/>
    <mergeCell ref="AB88:AC88"/>
    <mergeCell ref="AD88:AE88"/>
    <mergeCell ref="AF88:AG88"/>
    <mergeCell ref="AH88:AI88"/>
    <mergeCell ref="D88:F88"/>
    <mergeCell ref="G88:T88"/>
    <mergeCell ref="X88:Y88"/>
    <mergeCell ref="Z88:AA88"/>
    <mergeCell ref="BB87:BC87"/>
    <mergeCell ref="BD87:BE87"/>
    <mergeCell ref="BF87:BG87"/>
    <mergeCell ref="BH87:BI87"/>
    <mergeCell ref="AT87:AU87"/>
    <mergeCell ref="AV87:AW87"/>
    <mergeCell ref="AX87:AY87"/>
    <mergeCell ref="AZ87:BA87"/>
    <mergeCell ref="AL87:AM87"/>
    <mergeCell ref="AN87:AO87"/>
    <mergeCell ref="AP87:AQ87"/>
    <mergeCell ref="AR87:AS87"/>
    <mergeCell ref="BH86:BI86"/>
    <mergeCell ref="D87:F87"/>
    <mergeCell ref="G87:T87"/>
    <mergeCell ref="X87:Y87"/>
    <mergeCell ref="Z87:AA87"/>
    <mergeCell ref="AB87:AC87"/>
    <mergeCell ref="AD87:AE87"/>
    <mergeCell ref="AF87:AG87"/>
    <mergeCell ref="AH87:AI87"/>
    <mergeCell ref="AJ87:AK87"/>
    <mergeCell ref="AZ86:BA86"/>
    <mergeCell ref="BB86:BC86"/>
    <mergeCell ref="BD86:BE86"/>
    <mergeCell ref="BF86:BG86"/>
    <mergeCell ref="AR86:AS86"/>
    <mergeCell ref="AT86:AU86"/>
    <mergeCell ref="AV86:AW86"/>
    <mergeCell ref="AX86:AY86"/>
    <mergeCell ref="AJ86:AK86"/>
    <mergeCell ref="AL86:AM86"/>
    <mergeCell ref="AN86:AO86"/>
    <mergeCell ref="AP86:AQ86"/>
    <mergeCell ref="BF85:BG85"/>
    <mergeCell ref="BH85:BI85"/>
    <mergeCell ref="D86:F86"/>
    <mergeCell ref="G86:T86"/>
    <mergeCell ref="X86:Y86"/>
    <mergeCell ref="Z86:AA86"/>
    <mergeCell ref="AB86:AC86"/>
    <mergeCell ref="AD86:AE86"/>
    <mergeCell ref="AF86:AG86"/>
    <mergeCell ref="AH86:AI86"/>
    <mergeCell ref="AX85:AY85"/>
    <mergeCell ref="AZ85:BA85"/>
    <mergeCell ref="BB85:BC85"/>
    <mergeCell ref="BD85:BE85"/>
    <mergeCell ref="AP85:AQ85"/>
    <mergeCell ref="AR85:AS85"/>
    <mergeCell ref="AT85:AU85"/>
    <mergeCell ref="AV85:AW85"/>
    <mergeCell ref="AH85:AI85"/>
    <mergeCell ref="AJ85:AK85"/>
    <mergeCell ref="AL85:AM85"/>
    <mergeCell ref="AN85:AO85"/>
    <mergeCell ref="AF83:AG83"/>
    <mergeCell ref="D85:F85"/>
    <mergeCell ref="G85:T85"/>
    <mergeCell ref="X85:Y85"/>
    <mergeCell ref="Z85:AA85"/>
    <mergeCell ref="AB85:AC85"/>
    <mergeCell ref="AD85:AE85"/>
    <mergeCell ref="AF85:AG85"/>
    <mergeCell ref="BD82:BE82"/>
    <mergeCell ref="BF82:BG82"/>
    <mergeCell ref="BH82:BI82"/>
    <mergeCell ref="D80:F80"/>
    <mergeCell ref="G80:T80"/>
    <mergeCell ref="X80:Y80"/>
    <mergeCell ref="Z80:AA80"/>
    <mergeCell ref="AB80:AC80"/>
    <mergeCell ref="AD80:AE80"/>
    <mergeCell ref="AT80:AU80"/>
    <mergeCell ref="AV82:AW82"/>
    <mergeCell ref="AX82:AY82"/>
    <mergeCell ref="AZ82:BA82"/>
    <mergeCell ref="BB82:BC82"/>
    <mergeCell ref="AN82:AO82"/>
    <mergeCell ref="AP82:AQ82"/>
    <mergeCell ref="AR82:AS82"/>
    <mergeCell ref="AT82:AU82"/>
    <mergeCell ref="BH81:BI81"/>
    <mergeCell ref="D82:T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Z81:BA81"/>
    <mergeCell ref="BB81:BC81"/>
    <mergeCell ref="BD81:BE81"/>
    <mergeCell ref="BF81:BG81"/>
    <mergeCell ref="AR81:AS81"/>
    <mergeCell ref="AT81:AU81"/>
    <mergeCell ref="AV81:AW81"/>
    <mergeCell ref="AX81:AY81"/>
    <mergeCell ref="AJ81:AK81"/>
    <mergeCell ref="AL81:AM81"/>
    <mergeCell ref="AN81:AO81"/>
    <mergeCell ref="AP81:AQ81"/>
    <mergeCell ref="AB81:AC81"/>
    <mergeCell ref="AD81:AE81"/>
    <mergeCell ref="AF81:AG81"/>
    <mergeCell ref="AH81:AI81"/>
    <mergeCell ref="D81:F81"/>
    <mergeCell ref="G81:T81"/>
    <mergeCell ref="X81:Y81"/>
    <mergeCell ref="Z81:AA81"/>
    <mergeCell ref="BB79:BC79"/>
    <mergeCell ref="BD79:BE79"/>
    <mergeCell ref="BF79:BG79"/>
    <mergeCell ref="BH79:BI79"/>
    <mergeCell ref="AT79:AU79"/>
    <mergeCell ref="AV79:AW79"/>
    <mergeCell ref="AX79:AY79"/>
    <mergeCell ref="AZ79:BA79"/>
    <mergeCell ref="AL79:AM79"/>
    <mergeCell ref="AN79:AO79"/>
    <mergeCell ref="AP79:AQ79"/>
    <mergeCell ref="AR79:AS79"/>
    <mergeCell ref="BH78:BI78"/>
    <mergeCell ref="D79:F79"/>
    <mergeCell ref="G79:T79"/>
    <mergeCell ref="X79:Y79"/>
    <mergeCell ref="Z79:AA79"/>
    <mergeCell ref="AB79:AC79"/>
    <mergeCell ref="AD79:AE79"/>
    <mergeCell ref="AF79:AG79"/>
    <mergeCell ref="AH79:AI79"/>
    <mergeCell ref="AJ79:AK79"/>
    <mergeCell ref="AZ78:BA78"/>
    <mergeCell ref="BB78:BC78"/>
    <mergeCell ref="BD78:BE78"/>
    <mergeCell ref="BF78:BG78"/>
    <mergeCell ref="AR78:AS78"/>
    <mergeCell ref="AT78:AU78"/>
    <mergeCell ref="AV78:AW78"/>
    <mergeCell ref="AX78:AY78"/>
    <mergeCell ref="AJ78:AK78"/>
    <mergeCell ref="AL78:AM78"/>
    <mergeCell ref="AN78:AO78"/>
    <mergeCell ref="AP78:AQ78"/>
    <mergeCell ref="AB78:AC78"/>
    <mergeCell ref="AD78:AE78"/>
    <mergeCell ref="AF78:AG78"/>
    <mergeCell ref="AH78:AI78"/>
    <mergeCell ref="D78:F78"/>
    <mergeCell ref="G78:T78"/>
    <mergeCell ref="X78:Y78"/>
    <mergeCell ref="Z78:AA78"/>
    <mergeCell ref="BB77:BC77"/>
    <mergeCell ref="BD77:BE77"/>
    <mergeCell ref="BF77:BG77"/>
    <mergeCell ref="BH77:BI77"/>
    <mergeCell ref="AT77:AU77"/>
    <mergeCell ref="AV77:AW77"/>
    <mergeCell ref="AX77:AY77"/>
    <mergeCell ref="AZ77:BA77"/>
    <mergeCell ref="AL77:AM77"/>
    <mergeCell ref="AN77:AO77"/>
    <mergeCell ref="AP77:AQ77"/>
    <mergeCell ref="AR77:AS77"/>
    <mergeCell ref="BH76:BI76"/>
    <mergeCell ref="D77:F77"/>
    <mergeCell ref="G77:T77"/>
    <mergeCell ref="X77:Y77"/>
    <mergeCell ref="Z77:AA77"/>
    <mergeCell ref="AB77:AC77"/>
    <mergeCell ref="AD77:AE77"/>
    <mergeCell ref="AF77:AG77"/>
    <mergeCell ref="AH77:AI77"/>
    <mergeCell ref="AJ77:AK77"/>
    <mergeCell ref="AZ76:BA76"/>
    <mergeCell ref="BB76:BC76"/>
    <mergeCell ref="BD76:BE76"/>
    <mergeCell ref="BF76:BG76"/>
    <mergeCell ref="AR76:AS76"/>
    <mergeCell ref="AT76:AU76"/>
    <mergeCell ref="AV76:AW76"/>
    <mergeCell ref="AX76:AY76"/>
    <mergeCell ref="AJ76:AK76"/>
    <mergeCell ref="AL76:AM76"/>
    <mergeCell ref="AN76:AO76"/>
    <mergeCell ref="AP76:AQ76"/>
    <mergeCell ref="AB76:AC76"/>
    <mergeCell ref="AD76:AE76"/>
    <mergeCell ref="AF76:AG76"/>
    <mergeCell ref="AH76:AI76"/>
    <mergeCell ref="D76:F76"/>
    <mergeCell ref="G76:T76"/>
    <mergeCell ref="X76:Y76"/>
    <mergeCell ref="Z76:AA76"/>
    <mergeCell ref="BB75:BC75"/>
    <mergeCell ref="BD75:BE75"/>
    <mergeCell ref="BF75:BG75"/>
    <mergeCell ref="BH75:BI75"/>
    <mergeCell ref="AT75:AU75"/>
    <mergeCell ref="AV75:AW75"/>
    <mergeCell ref="AX75:AY75"/>
    <mergeCell ref="AZ75:BA75"/>
    <mergeCell ref="AL75:AM75"/>
    <mergeCell ref="AN75:AO75"/>
    <mergeCell ref="AP75:AQ75"/>
    <mergeCell ref="AR75:AS75"/>
    <mergeCell ref="BH74:BI74"/>
    <mergeCell ref="D75:F75"/>
    <mergeCell ref="G75:T75"/>
    <mergeCell ref="X75:Y75"/>
    <mergeCell ref="Z75:AA75"/>
    <mergeCell ref="AB75:AC75"/>
    <mergeCell ref="AD75:AE75"/>
    <mergeCell ref="AF75:AG75"/>
    <mergeCell ref="AH75:AI75"/>
    <mergeCell ref="AJ75:AK75"/>
    <mergeCell ref="AZ74:BA74"/>
    <mergeCell ref="BB74:BC74"/>
    <mergeCell ref="BD74:BE74"/>
    <mergeCell ref="BF74:BG74"/>
    <mergeCell ref="AR74:AS74"/>
    <mergeCell ref="AT74:AU74"/>
    <mergeCell ref="AV74:AW74"/>
    <mergeCell ref="AX74:AY74"/>
    <mergeCell ref="AJ74:AK74"/>
    <mergeCell ref="AL74:AM74"/>
    <mergeCell ref="AN74:AO74"/>
    <mergeCell ref="AP74:AQ74"/>
    <mergeCell ref="AB74:AC74"/>
    <mergeCell ref="AD74:AE74"/>
    <mergeCell ref="AF74:AG74"/>
    <mergeCell ref="AH74:AI74"/>
    <mergeCell ref="D74:F74"/>
    <mergeCell ref="G74:T74"/>
    <mergeCell ref="X74:Y74"/>
    <mergeCell ref="Z74:AA74"/>
    <mergeCell ref="BB73:BC73"/>
    <mergeCell ref="BD73:BE73"/>
    <mergeCell ref="BF73:BG73"/>
    <mergeCell ref="BH73:BI73"/>
    <mergeCell ref="AT73:AU73"/>
    <mergeCell ref="AV73:AW73"/>
    <mergeCell ref="AX73:AY73"/>
    <mergeCell ref="AZ73:BA73"/>
    <mergeCell ref="AL73:AM73"/>
    <mergeCell ref="AN73:AO73"/>
    <mergeCell ref="AP73:AQ73"/>
    <mergeCell ref="AR73:AS73"/>
    <mergeCell ref="BH72:BI72"/>
    <mergeCell ref="D73:F73"/>
    <mergeCell ref="G73:T73"/>
    <mergeCell ref="X73:Y73"/>
    <mergeCell ref="Z73:AA73"/>
    <mergeCell ref="AB73:AC73"/>
    <mergeCell ref="AD73:AE73"/>
    <mergeCell ref="AF73:AG73"/>
    <mergeCell ref="AH73:AI73"/>
    <mergeCell ref="AJ73:AK73"/>
    <mergeCell ref="AZ72:BA72"/>
    <mergeCell ref="BB72:BC72"/>
    <mergeCell ref="BD72:BE72"/>
    <mergeCell ref="BF72:BG72"/>
    <mergeCell ref="AR72:AS72"/>
    <mergeCell ref="AT72:AU72"/>
    <mergeCell ref="AV72:AW72"/>
    <mergeCell ref="AX72:AY72"/>
    <mergeCell ref="AJ72:AK72"/>
    <mergeCell ref="AL72:AM72"/>
    <mergeCell ref="AN72:AO72"/>
    <mergeCell ref="AP72:AQ72"/>
    <mergeCell ref="AB72:AC72"/>
    <mergeCell ref="AD72:AE72"/>
    <mergeCell ref="AF72:AG72"/>
    <mergeCell ref="AH72:AI72"/>
    <mergeCell ref="D72:F72"/>
    <mergeCell ref="G72:T72"/>
    <mergeCell ref="X72:Y72"/>
    <mergeCell ref="Z72:AA72"/>
    <mergeCell ref="BH67:BI67"/>
    <mergeCell ref="AF70:AG70"/>
    <mergeCell ref="AF45:AG45"/>
    <mergeCell ref="AF33:AG33"/>
    <mergeCell ref="AZ67:BA67"/>
    <mergeCell ref="BB67:BC67"/>
    <mergeCell ref="BD67:BE67"/>
    <mergeCell ref="BF67:BG67"/>
    <mergeCell ref="AR67:AS67"/>
    <mergeCell ref="AT67:AU67"/>
    <mergeCell ref="AH67:AI67"/>
    <mergeCell ref="AV67:AW67"/>
    <mergeCell ref="AX67:AY67"/>
    <mergeCell ref="AJ67:AK67"/>
    <mergeCell ref="AL67:AM67"/>
    <mergeCell ref="AN67:AO67"/>
    <mergeCell ref="AP67:AQ67"/>
    <mergeCell ref="BD69:BE69"/>
    <mergeCell ref="BF69:BG69"/>
    <mergeCell ref="BH69:BI69"/>
    <mergeCell ref="D67:F67"/>
    <mergeCell ref="G67:T67"/>
    <mergeCell ref="X67:Y67"/>
    <mergeCell ref="Z67:AA67"/>
    <mergeCell ref="AB67:AC67"/>
    <mergeCell ref="AD67:AE67"/>
    <mergeCell ref="AF67:AG67"/>
    <mergeCell ref="AV69:AW69"/>
    <mergeCell ref="AX69:AY69"/>
    <mergeCell ref="AZ69:BA69"/>
    <mergeCell ref="BB69:BC69"/>
    <mergeCell ref="AN69:AO69"/>
    <mergeCell ref="AP69:AQ69"/>
    <mergeCell ref="AR69:AS69"/>
    <mergeCell ref="AT69:AU69"/>
    <mergeCell ref="BH68:BI68"/>
    <mergeCell ref="D69:T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Z68:BA68"/>
    <mergeCell ref="BB68:BC68"/>
    <mergeCell ref="BD68:BE68"/>
    <mergeCell ref="BF68:BG68"/>
    <mergeCell ref="AR68:AS68"/>
    <mergeCell ref="AT68:AU68"/>
    <mergeCell ref="AV68:AW68"/>
    <mergeCell ref="AX68:AY68"/>
    <mergeCell ref="AJ68:AK68"/>
    <mergeCell ref="AL68:AM68"/>
    <mergeCell ref="AN68:AO68"/>
    <mergeCell ref="AP68:AQ68"/>
    <mergeCell ref="AB68:AC68"/>
    <mergeCell ref="AD68:AE68"/>
    <mergeCell ref="AF68:AG68"/>
    <mergeCell ref="AH68:AI68"/>
    <mergeCell ref="D68:F68"/>
    <mergeCell ref="G68:T68"/>
    <mergeCell ref="X68:Y68"/>
    <mergeCell ref="Z68:AA68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AL66:AM66"/>
    <mergeCell ref="AN66:AO66"/>
    <mergeCell ref="AP66:AQ66"/>
    <mergeCell ref="AR66:AS66"/>
    <mergeCell ref="BH65:BI65"/>
    <mergeCell ref="D66:F66"/>
    <mergeCell ref="G66:T66"/>
    <mergeCell ref="X66:Y66"/>
    <mergeCell ref="Z66:AA66"/>
    <mergeCell ref="AB66:AC66"/>
    <mergeCell ref="AD66:AE66"/>
    <mergeCell ref="AF66:AG66"/>
    <mergeCell ref="AH66:AI66"/>
    <mergeCell ref="AJ66:AK66"/>
    <mergeCell ref="AZ65:BA65"/>
    <mergeCell ref="BB65:BC65"/>
    <mergeCell ref="BD65:BE65"/>
    <mergeCell ref="BF65:BG65"/>
    <mergeCell ref="AR65:AS65"/>
    <mergeCell ref="AT65:AU65"/>
    <mergeCell ref="AV65:AW65"/>
    <mergeCell ref="AX65:AY65"/>
    <mergeCell ref="AJ65:AK65"/>
    <mergeCell ref="AL65:AM65"/>
    <mergeCell ref="AN65:AO65"/>
    <mergeCell ref="AP65:AQ65"/>
    <mergeCell ref="AB65:AC65"/>
    <mergeCell ref="AD65:AE65"/>
    <mergeCell ref="AF65:AG65"/>
    <mergeCell ref="AH65:AI65"/>
    <mergeCell ref="D65:F65"/>
    <mergeCell ref="G65:T65"/>
    <mergeCell ref="X65:Y65"/>
    <mergeCell ref="Z65:AA65"/>
    <mergeCell ref="BB64:BC64"/>
    <mergeCell ref="BD64:BE64"/>
    <mergeCell ref="BF64:BG64"/>
    <mergeCell ref="BH64:BI64"/>
    <mergeCell ref="AT64:AU64"/>
    <mergeCell ref="AV64:AW64"/>
    <mergeCell ref="AX64:AY64"/>
    <mergeCell ref="AZ64:BA64"/>
    <mergeCell ref="AL64:AM64"/>
    <mergeCell ref="AN64:AO64"/>
    <mergeCell ref="AP64:AQ64"/>
    <mergeCell ref="AR64:AS64"/>
    <mergeCell ref="BH63:BI63"/>
    <mergeCell ref="D64:F64"/>
    <mergeCell ref="G64:T64"/>
    <mergeCell ref="X64:Y64"/>
    <mergeCell ref="Z64:AA64"/>
    <mergeCell ref="AB64:AC64"/>
    <mergeCell ref="AD64:AE64"/>
    <mergeCell ref="AF64:AG64"/>
    <mergeCell ref="AH64:AI64"/>
    <mergeCell ref="AJ64:AK64"/>
    <mergeCell ref="AZ63:BA63"/>
    <mergeCell ref="BB63:BC63"/>
    <mergeCell ref="BD63:BE63"/>
    <mergeCell ref="BF63:BG63"/>
    <mergeCell ref="AR63:AS63"/>
    <mergeCell ref="AT63:AU63"/>
    <mergeCell ref="AV63:AW63"/>
    <mergeCell ref="AX63:AY63"/>
    <mergeCell ref="AJ63:AK63"/>
    <mergeCell ref="AL63:AM63"/>
    <mergeCell ref="AN63:AO63"/>
    <mergeCell ref="AP63:AQ63"/>
    <mergeCell ref="AB63:AC63"/>
    <mergeCell ref="AD63:AE63"/>
    <mergeCell ref="AF63:AG63"/>
    <mergeCell ref="AH63:AI63"/>
    <mergeCell ref="D63:F63"/>
    <mergeCell ref="G63:T63"/>
    <mergeCell ref="X63:Y63"/>
    <mergeCell ref="Z63:AA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AL62:AM62"/>
    <mergeCell ref="AN62:AO62"/>
    <mergeCell ref="AP62:AQ62"/>
    <mergeCell ref="AR62:AS62"/>
    <mergeCell ref="BH61:BI61"/>
    <mergeCell ref="D62:F62"/>
    <mergeCell ref="G62:T62"/>
    <mergeCell ref="X62:Y62"/>
    <mergeCell ref="Z62:AA62"/>
    <mergeCell ref="AB62:AC62"/>
    <mergeCell ref="AD62:AE62"/>
    <mergeCell ref="AF62:AG62"/>
    <mergeCell ref="AH62:AI62"/>
    <mergeCell ref="AJ62:AK62"/>
    <mergeCell ref="AZ61:BA61"/>
    <mergeCell ref="BB61:BC61"/>
    <mergeCell ref="BD61:BE61"/>
    <mergeCell ref="BF61:BG61"/>
    <mergeCell ref="AR61:AS61"/>
    <mergeCell ref="AT61:AU61"/>
    <mergeCell ref="AV61:AW61"/>
    <mergeCell ref="AX61:AY61"/>
    <mergeCell ref="AJ61:AK61"/>
    <mergeCell ref="AL61:AM61"/>
    <mergeCell ref="AN61:AO61"/>
    <mergeCell ref="AP61:AQ61"/>
    <mergeCell ref="BF60:BG60"/>
    <mergeCell ref="BH60:BI60"/>
    <mergeCell ref="D61:F61"/>
    <mergeCell ref="G61:T61"/>
    <mergeCell ref="X61:Y61"/>
    <mergeCell ref="Z61:AA61"/>
    <mergeCell ref="AB61:AC61"/>
    <mergeCell ref="AD61:AE61"/>
    <mergeCell ref="AF61:AG61"/>
    <mergeCell ref="AH61:AI61"/>
    <mergeCell ref="AX60:AY60"/>
    <mergeCell ref="AZ60:BA60"/>
    <mergeCell ref="BB60:BC60"/>
    <mergeCell ref="BD60:BE60"/>
    <mergeCell ref="AP60:AQ60"/>
    <mergeCell ref="AR60:AS60"/>
    <mergeCell ref="AT60:AU60"/>
    <mergeCell ref="AV60:AW60"/>
    <mergeCell ref="AH60:AI60"/>
    <mergeCell ref="AJ60:AK60"/>
    <mergeCell ref="AL60:AM60"/>
    <mergeCell ref="AN60:AO60"/>
    <mergeCell ref="AF58:AG58"/>
    <mergeCell ref="D60:F60"/>
    <mergeCell ref="G60:T60"/>
    <mergeCell ref="X60:Y60"/>
    <mergeCell ref="Z60:AA60"/>
    <mergeCell ref="AB60:AC60"/>
    <mergeCell ref="AD60:AE60"/>
    <mergeCell ref="AF60:AG60"/>
    <mergeCell ref="BD23:BE23"/>
    <mergeCell ref="BB23:BC23"/>
    <mergeCell ref="AV14:AW14"/>
    <mergeCell ref="AV16:AW16"/>
    <mergeCell ref="BD18:BE18"/>
    <mergeCell ref="BB18:BC18"/>
    <mergeCell ref="BB17:BC17"/>
    <mergeCell ref="BD17:BE17"/>
    <mergeCell ref="BD22:BE22"/>
    <mergeCell ref="AV22:AW22"/>
    <mergeCell ref="AV24:AW24"/>
    <mergeCell ref="AX24:AY24"/>
    <mergeCell ref="AL24:AM24"/>
    <mergeCell ref="AN24:AO24"/>
    <mergeCell ref="AT24:AU24"/>
    <mergeCell ref="BD13:BE13"/>
    <mergeCell ref="AT14:AU14"/>
    <mergeCell ref="AT16:AU16"/>
    <mergeCell ref="AH12:AI12"/>
    <mergeCell ref="AJ12:AK12"/>
    <mergeCell ref="AL13:AM13"/>
    <mergeCell ref="AX13:AY13"/>
    <mergeCell ref="AZ13:BA13"/>
    <mergeCell ref="AV13:AW13"/>
    <mergeCell ref="AV12:AW12"/>
    <mergeCell ref="BF12:BG12"/>
    <mergeCell ref="BH12:BI12"/>
    <mergeCell ref="Z12:AA12"/>
    <mergeCell ref="AP12:AQ12"/>
    <mergeCell ref="AT12:AU12"/>
    <mergeCell ref="AZ12:BA12"/>
    <mergeCell ref="AB12:AC12"/>
    <mergeCell ref="AD12:AE12"/>
    <mergeCell ref="AF12:AG12"/>
    <mergeCell ref="BD12:BE12"/>
    <mergeCell ref="BH13:BI13"/>
    <mergeCell ref="BF13:BG13"/>
    <mergeCell ref="AV18:AW18"/>
    <mergeCell ref="AX18:AY18"/>
    <mergeCell ref="BD14:BE14"/>
    <mergeCell ref="AZ18:BA18"/>
    <mergeCell ref="AX14:AY14"/>
    <mergeCell ref="AX16:AY16"/>
    <mergeCell ref="BD16:BE16"/>
    <mergeCell ref="BB13:BC13"/>
    <mergeCell ref="AD28:AE28"/>
    <mergeCell ref="AT23:AU23"/>
    <mergeCell ref="AB17:AC17"/>
    <mergeCell ref="AJ13:AK13"/>
    <mergeCell ref="AJ14:AK14"/>
    <mergeCell ref="AL14:AM14"/>
    <mergeCell ref="AJ15:AK15"/>
    <mergeCell ref="AL15:AM15"/>
    <mergeCell ref="AR23:AS23"/>
    <mergeCell ref="AF20:AG20"/>
    <mergeCell ref="AF19:AG19"/>
    <mergeCell ref="AF25:AG25"/>
    <mergeCell ref="AD13:AE13"/>
    <mergeCell ref="AF13:AG13"/>
    <mergeCell ref="AF15:AG15"/>
    <mergeCell ref="AF24:AG24"/>
    <mergeCell ref="AF23:AG23"/>
    <mergeCell ref="AX12:AY12"/>
    <mergeCell ref="AL12:AM12"/>
    <mergeCell ref="AH13:AI13"/>
    <mergeCell ref="AZ23:BA23"/>
    <mergeCell ref="AT18:AU18"/>
    <mergeCell ref="AT13:AU13"/>
    <mergeCell ref="AR13:AS13"/>
    <mergeCell ref="AR14:AS14"/>
    <mergeCell ref="AX23:AY23"/>
    <mergeCell ref="AV23:AW23"/>
    <mergeCell ref="BB12:BC12"/>
    <mergeCell ref="AZ14:BA14"/>
    <mergeCell ref="AZ16:BA16"/>
    <mergeCell ref="BB15:BC15"/>
    <mergeCell ref="BB16:BC16"/>
    <mergeCell ref="AH23:AI23"/>
    <mergeCell ref="AB25:AC25"/>
    <mergeCell ref="AJ24:AK24"/>
    <mergeCell ref="AH24:AI24"/>
    <mergeCell ref="AR12:AS12"/>
    <mergeCell ref="AP15:AQ15"/>
    <mergeCell ref="AN17:AO17"/>
    <mergeCell ref="AP17:AQ17"/>
    <mergeCell ref="AN12:AO12"/>
    <mergeCell ref="AN15:AO15"/>
    <mergeCell ref="AN14:AO14"/>
    <mergeCell ref="AP14:AQ14"/>
    <mergeCell ref="AN13:AO13"/>
    <mergeCell ref="AP13:AQ13"/>
    <mergeCell ref="Z3:AA8"/>
    <mergeCell ref="X2:AE2"/>
    <mergeCell ref="A1:BM1"/>
    <mergeCell ref="AF2:AG8"/>
    <mergeCell ref="AJ3:AQ3"/>
    <mergeCell ref="D2:F8"/>
    <mergeCell ref="AT2:BI3"/>
    <mergeCell ref="AT8:AU8"/>
    <mergeCell ref="BD8:BE8"/>
    <mergeCell ref="BF8:BG8"/>
    <mergeCell ref="D12:F12"/>
    <mergeCell ref="Z13:AA13"/>
    <mergeCell ref="D9:F9"/>
    <mergeCell ref="BB6:BC6"/>
    <mergeCell ref="AX6:AY6"/>
    <mergeCell ref="AT6:AU6"/>
    <mergeCell ref="AV6:AW6"/>
    <mergeCell ref="AN5:AO8"/>
    <mergeCell ref="AZ6:BA6"/>
    <mergeCell ref="AJ4:AK8"/>
    <mergeCell ref="BB4:BE4"/>
    <mergeCell ref="BF4:BI4"/>
    <mergeCell ref="X9:Y9"/>
    <mergeCell ref="G9:T9"/>
    <mergeCell ref="AT4:AW4"/>
    <mergeCell ref="BF6:BG6"/>
    <mergeCell ref="AX4:BA4"/>
    <mergeCell ref="AR2:AS8"/>
    <mergeCell ref="G2:T8"/>
    <mergeCell ref="AL5:AM8"/>
    <mergeCell ref="AB3:AE3"/>
    <mergeCell ref="X3:Y8"/>
    <mergeCell ref="AT5:BI5"/>
    <mergeCell ref="AV8:AW8"/>
    <mergeCell ref="AX8:AY8"/>
    <mergeCell ref="AZ8:BA8"/>
    <mergeCell ref="AT7:BI7"/>
    <mergeCell ref="BH8:BI8"/>
    <mergeCell ref="BB8:BC8"/>
    <mergeCell ref="BH6:BI6"/>
    <mergeCell ref="BD6:BE6"/>
    <mergeCell ref="Z9:AA9"/>
    <mergeCell ref="AH2:AQ2"/>
    <mergeCell ref="AH3:AI8"/>
    <mergeCell ref="AL4:AQ4"/>
    <mergeCell ref="AP5:AQ8"/>
    <mergeCell ref="AL9:AM9"/>
    <mergeCell ref="AN9:AO9"/>
    <mergeCell ref="AB4:AC8"/>
    <mergeCell ref="AD4:AE8"/>
    <mergeCell ref="AB9:AC9"/>
    <mergeCell ref="BH9:BI9"/>
    <mergeCell ref="AT9:AU9"/>
    <mergeCell ref="AV9:AW9"/>
    <mergeCell ref="AF9:AG9"/>
    <mergeCell ref="BD9:BE9"/>
    <mergeCell ref="BF9:BG9"/>
    <mergeCell ref="AZ9:BA9"/>
    <mergeCell ref="AR9:AS9"/>
    <mergeCell ref="AX9:AY9"/>
    <mergeCell ref="AP9:AQ9"/>
    <mergeCell ref="AD9:AE9"/>
    <mergeCell ref="BB9:BC9"/>
    <mergeCell ref="AH9:AI9"/>
    <mergeCell ref="AJ9:AK9"/>
    <mergeCell ref="BF55:BG55"/>
    <mergeCell ref="BH55:BI55"/>
    <mergeCell ref="AD27:AE27"/>
    <mergeCell ref="AF27:AG27"/>
    <mergeCell ref="AH27:AI27"/>
    <mergeCell ref="AJ27:AK27"/>
    <mergeCell ref="AL27:AM27"/>
    <mergeCell ref="AN27:AO27"/>
    <mergeCell ref="AT28:AU28"/>
    <mergeCell ref="AR31:AS31"/>
    <mergeCell ref="AX55:AY55"/>
    <mergeCell ref="AZ55:BA55"/>
    <mergeCell ref="BB55:BC55"/>
    <mergeCell ref="BD55:BE55"/>
    <mergeCell ref="AP55:AQ55"/>
    <mergeCell ref="AR55:AS55"/>
    <mergeCell ref="AT55:AU55"/>
    <mergeCell ref="AV55:AW55"/>
    <mergeCell ref="AH55:AI55"/>
    <mergeCell ref="AJ55:AK55"/>
    <mergeCell ref="AL55:AM55"/>
    <mergeCell ref="AN55:AO55"/>
    <mergeCell ref="BD57:BE57"/>
    <mergeCell ref="BF57:BG57"/>
    <mergeCell ref="BH57:BI57"/>
    <mergeCell ref="D55:F55"/>
    <mergeCell ref="G55:T55"/>
    <mergeCell ref="X55:Y55"/>
    <mergeCell ref="Z55:AA55"/>
    <mergeCell ref="AB55:AC55"/>
    <mergeCell ref="AD55:AE55"/>
    <mergeCell ref="AF55:AG55"/>
    <mergeCell ref="AV57:AW57"/>
    <mergeCell ref="AX57:AY57"/>
    <mergeCell ref="AZ57:BA57"/>
    <mergeCell ref="BB57:BC57"/>
    <mergeCell ref="AN57:AO57"/>
    <mergeCell ref="AP57:AQ57"/>
    <mergeCell ref="AR57:AS57"/>
    <mergeCell ref="AT57:AU57"/>
    <mergeCell ref="BH54:BI54"/>
    <mergeCell ref="D57:T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Z54:BA54"/>
    <mergeCell ref="BB54:BC54"/>
    <mergeCell ref="BD54:BE54"/>
    <mergeCell ref="BF54:BG54"/>
    <mergeCell ref="AR54:AS54"/>
    <mergeCell ref="AT54:AU54"/>
    <mergeCell ref="AV54:AW54"/>
    <mergeCell ref="AX54:AY54"/>
    <mergeCell ref="AJ54:AK54"/>
    <mergeCell ref="AL54:AM54"/>
    <mergeCell ref="AN54:AO54"/>
    <mergeCell ref="AP54:AQ54"/>
    <mergeCell ref="BH14:BI14"/>
    <mergeCell ref="BH53:BI53"/>
    <mergeCell ref="D54:F54"/>
    <mergeCell ref="G54:T54"/>
    <mergeCell ref="X54:Y54"/>
    <mergeCell ref="Z54:AA54"/>
    <mergeCell ref="AB54:AC54"/>
    <mergeCell ref="AD54:AE54"/>
    <mergeCell ref="AF54:AG54"/>
    <mergeCell ref="AH54:AI54"/>
    <mergeCell ref="BF14:BG14"/>
    <mergeCell ref="AZ53:BA53"/>
    <mergeCell ref="BB53:BC53"/>
    <mergeCell ref="BD53:BE53"/>
    <mergeCell ref="BF53:BG53"/>
    <mergeCell ref="BB14:BC14"/>
    <mergeCell ref="BD26:BE26"/>
    <mergeCell ref="BB19:BC19"/>
    <mergeCell ref="BD25:BE25"/>
    <mergeCell ref="BB25:BC25"/>
    <mergeCell ref="AR53:AS53"/>
    <mergeCell ref="AT53:AU53"/>
    <mergeCell ref="AV53:AW53"/>
    <mergeCell ref="AX53:AY53"/>
    <mergeCell ref="AJ53:AK53"/>
    <mergeCell ref="AL53:AM53"/>
    <mergeCell ref="AN53:AO53"/>
    <mergeCell ref="AP53:AQ53"/>
    <mergeCell ref="BF52:BG52"/>
    <mergeCell ref="BH52:BI52"/>
    <mergeCell ref="D53:F53"/>
    <mergeCell ref="G53:T53"/>
    <mergeCell ref="X53:Y53"/>
    <mergeCell ref="Z53:AA53"/>
    <mergeCell ref="AB53:AC53"/>
    <mergeCell ref="AD53:AE53"/>
    <mergeCell ref="AF53:AG53"/>
    <mergeCell ref="AH53:AI53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D13:F13"/>
    <mergeCell ref="X15:Y15"/>
    <mergeCell ref="AL52:AM52"/>
    <mergeCell ref="AN52:AO52"/>
    <mergeCell ref="AN28:AO28"/>
    <mergeCell ref="AJ26:AK26"/>
    <mergeCell ref="Z23:AA23"/>
    <mergeCell ref="AB23:AC23"/>
    <mergeCell ref="AD23:AE23"/>
    <mergeCell ref="AD25:AE25"/>
    <mergeCell ref="D15:F15"/>
    <mergeCell ref="G15:T15"/>
    <mergeCell ref="D14:F14"/>
    <mergeCell ref="G14:T14"/>
    <mergeCell ref="AH15:AI15"/>
    <mergeCell ref="Z14:AA14"/>
    <mergeCell ref="AD14:AE14"/>
    <mergeCell ref="AF14:AG14"/>
    <mergeCell ref="AH14:AI14"/>
    <mergeCell ref="AB14:AC14"/>
    <mergeCell ref="AB15:AC15"/>
    <mergeCell ref="Z15:AA15"/>
    <mergeCell ref="AD15:AE15"/>
    <mergeCell ref="BF15:BG15"/>
    <mergeCell ref="AR15:AS15"/>
    <mergeCell ref="AT15:AU15"/>
    <mergeCell ref="AV15:AW15"/>
    <mergeCell ref="AX15:AY15"/>
    <mergeCell ref="BD15:BE15"/>
    <mergeCell ref="BH15:BI15"/>
    <mergeCell ref="D16:F16"/>
    <mergeCell ref="X16:Y16"/>
    <mergeCell ref="Z16:AA16"/>
    <mergeCell ref="AB16:AC16"/>
    <mergeCell ref="AD16:AE16"/>
    <mergeCell ref="AF16:AG16"/>
    <mergeCell ref="AH16:AI16"/>
    <mergeCell ref="AJ16:AK16"/>
    <mergeCell ref="AZ15:BA15"/>
    <mergeCell ref="AL16:AM16"/>
    <mergeCell ref="AN16:AO16"/>
    <mergeCell ref="AP16:AQ16"/>
    <mergeCell ref="AR16:AS16"/>
    <mergeCell ref="BF16:BG16"/>
    <mergeCell ref="BH16:BI16"/>
    <mergeCell ref="D17:F17"/>
    <mergeCell ref="X17:Y17"/>
    <mergeCell ref="Z17:AA17"/>
    <mergeCell ref="AD17:AE17"/>
    <mergeCell ref="AF17:AG17"/>
    <mergeCell ref="AH17:AI17"/>
    <mergeCell ref="AJ17:AK17"/>
    <mergeCell ref="AL17:AM17"/>
    <mergeCell ref="BF17:BG17"/>
    <mergeCell ref="AR17:AS17"/>
    <mergeCell ref="AT17:AU17"/>
    <mergeCell ref="AV17:AW17"/>
    <mergeCell ref="AX17:AY17"/>
    <mergeCell ref="BH17:BI17"/>
    <mergeCell ref="D18:F18"/>
    <mergeCell ref="X18:Y18"/>
    <mergeCell ref="Z18:AA18"/>
    <mergeCell ref="AB18:AC18"/>
    <mergeCell ref="AD18:AE18"/>
    <mergeCell ref="AF18:AG18"/>
    <mergeCell ref="AH18:AI18"/>
    <mergeCell ref="AJ18:AK18"/>
    <mergeCell ref="AZ17:BA17"/>
    <mergeCell ref="BH18:BI18"/>
    <mergeCell ref="X19:Y19"/>
    <mergeCell ref="Z19:AA19"/>
    <mergeCell ref="AH19:AI19"/>
    <mergeCell ref="AJ19:AK19"/>
    <mergeCell ref="AL19:AM19"/>
    <mergeCell ref="AN19:AO19"/>
    <mergeCell ref="AP19:AQ19"/>
    <mergeCell ref="AL18:AM18"/>
    <mergeCell ref="AN18:AO18"/>
    <mergeCell ref="D30:F30"/>
    <mergeCell ref="D29:F29"/>
    <mergeCell ref="D31:F31"/>
    <mergeCell ref="BF18:BG18"/>
    <mergeCell ref="AP18:AQ18"/>
    <mergeCell ref="AR18:AS18"/>
    <mergeCell ref="AP23:AQ23"/>
    <mergeCell ref="AN23:AO23"/>
    <mergeCell ref="AD19:AE19"/>
    <mergeCell ref="AV25:AW25"/>
    <mergeCell ref="D27:F27"/>
    <mergeCell ref="G27:T27"/>
    <mergeCell ref="X27:Y27"/>
    <mergeCell ref="D28:F28"/>
    <mergeCell ref="G28:T28"/>
    <mergeCell ref="X28:Y28"/>
    <mergeCell ref="X26:Y26"/>
    <mergeCell ref="X25:Y25"/>
    <mergeCell ref="G30:T30"/>
    <mergeCell ref="G31:T31"/>
    <mergeCell ref="X29:Y29"/>
    <mergeCell ref="X30:Y30"/>
    <mergeCell ref="X31:Y31"/>
    <mergeCell ref="G25:T25"/>
    <mergeCell ref="AH52:AI52"/>
    <mergeCell ref="AJ52:AK52"/>
    <mergeCell ref="Z29:AA29"/>
    <mergeCell ref="AB19:AC19"/>
    <mergeCell ref="Z27:AA27"/>
    <mergeCell ref="AB27:AC27"/>
    <mergeCell ref="Z26:AA26"/>
    <mergeCell ref="AB26:AC26"/>
    <mergeCell ref="AB29:AC29"/>
    <mergeCell ref="AB28:AC28"/>
    <mergeCell ref="AB52:AC52"/>
    <mergeCell ref="AD52:AE52"/>
    <mergeCell ref="AF52:AG52"/>
    <mergeCell ref="X22:Y22"/>
    <mergeCell ref="Z22:AA22"/>
    <mergeCell ref="Z25:AA25"/>
    <mergeCell ref="Z28:AA28"/>
    <mergeCell ref="X23:Y23"/>
    <mergeCell ref="X24:Y24"/>
    <mergeCell ref="AD29:AE29"/>
    <mergeCell ref="D52:F52"/>
    <mergeCell ref="G52:T52"/>
    <mergeCell ref="X52:Y52"/>
    <mergeCell ref="Z52:AA52"/>
    <mergeCell ref="AR19:AS19"/>
    <mergeCell ref="AT19:AU19"/>
    <mergeCell ref="AV19:AW19"/>
    <mergeCell ref="AX19:AY19"/>
    <mergeCell ref="BH19:BI19"/>
    <mergeCell ref="AZ19:BA19"/>
    <mergeCell ref="BF51:BG51"/>
    <mergeCell ref="BH51:BI51"/>
    <mergeCell ref="BF19:BG19"/>
    <mergeCell ref="BD19:BE19"/>
    <mergeCell ref="BB27:BC27"/>
    <mergeCell ref="BB30:BC30"/>
    <mergeCell ref="BD30:BE30"/>
    <mergeCell ref="AZ25:BA25"/>
    <mergeCell ref="BH22:BI22"/>
    <mergeCell ref="BF28:BG28"/>
    <mergeCell ref="BF27:BG27"/>
    <mergeCell ref="BH25:BI25"/>
    <mergeCell ref="BH26:BI26"/>
    <mergeCell ref="BF23:BG23"/>
    <mergeCell ref="BH23:BI23"/>
    <mergeCell ref="BH27:BI27"/>
    <mergeCell ref="BF26:BG26"/>
    <mergeCell ref="BF22:BG22"/>
    <mergeCell ref="BD27:BE27"/>
    <mergeCell ref="BD31:BE31"/>
    <mergeCell ref="BD32:BE32"/>
    <mergeCell ref="AZ51:BA51"/>
    <mergeCell ref="BB51:BC51"/>
    <mergeCell ref="BD51:BE51"/>
    <mergeCell ref="AZ27:BA27"/>
    <mergeCell ref="BD28:BE28"/>
    <mergeCell ref="BB29:BC29"/>
    <mergeCell ref="BD29:BE29"/>
    <mergeCell ref="BB28:BC28"/>
    <mergeCell ref="AX26:AY26"/>
    <mergeCell ref="AV26:AW26"/>
    <mergeCell ref="AZ26:BA26"/>
    <mergeCell ref="AZ28:BA28"/>
    <mergeCell ref="AN32:AO32"/>
    <mergeCell ref="AP32:AQ32"/>
    <mergeCell ref="AR29:AS29"/>
    <mergeCell ref="AR28:AS28"/>
    <mergeCell ref="AP28:AQ28"/>
    <mergeCell ref="AP30:AQ30"/>
    <mergeCell ref="AZ29:BA29"/>
    <mergeCell ref="AP26:AQ26"/>
    <mergeCell ref="AR26:AS26"/>
    <mergeCell ref="AR27:AS27"/>
    <mergeCell ref="AP27:AQ27"/>
    <mergeCell ref="AV28:AW28"/>
    <mergeCell ref="AV27:AW27"/>
    <mergeCell ref="AX27:AY27"/>
    <mergeCell ref="AT26:AU26"/>
    <mergeCell ref="AV51:AW51"/>
    <mergeCell ref="AX51:AY51"/>
    <mergeCell ref="AL22:AM22"/>
    <mergeCell ref="AH25:AI25"/>
    <mergeCell ref="AJ25:AK25"/>
    <mergeCell ref="AH22:AI22"/>
    <mergeCell ref="AJ22:AK22"/>
    <mergeCell ref="AL23:AM23"/>
    <mergeCell ref="AJ23:AK23"/>
    <mergeCell ref="AL25:AM25"/>
    <mergeCell ref="AR22:AS22"/>
    <mergeCell ref="AT22:AU22"/>
    <mergeCell ref="AR51:AS51"/>
    <mergeCell ref="AT51:AU51"/>
    <mergeCell ref="AT27:AU27"/>
    <mergeCell ref="AR25:AS25"/>
    <mergeCell ref="AR50:AS50"/>
    <mergeCell ref="AT50:AU50"/>
    <mergeCell ref="AT49:AU49"/>
    <mergeCell ref="AR48:AS48"/>
    <mergeCell ref="BF25:BG25"/>
    <mergeCell ref="AD26:AE26"/>
    <mergeCell ref="AF26:AG26"/>
    <mergeCell ref="AH26:AI26"/>
    <mergeCell ref="BB26:BC26"/>
    <mergeCell ref="AT25:AU25"/>
    <mergeCell ref="AX25:AY25"/>
    <mergeCell ref="AP25:AQ25"/>
    <mergeCell ref="AX22:AY22"/>
    <mergeCell ref="AZ22:BA22"/>
    <mergeCell ref="BB22:BC22"/>
    <mergeCell ref="AP51:AQ51"/>
    <mergeCell ref="AZ30:BA30"/>
    <mergeCell ref="AX31:AY31"/>
    <mergeCell ref="AT30:AU30"/>
    <mergeCell ref="BB50:BC50"/>
    <mergeCell ref="BB49:BC49"/>
    <mergeCell ref="AZ48:BA48"/>
    <mergeCell ref="D26:F26"/>
    <mergeCell ref="G26:T26"/>
    <mergeCell ref="G22:T22"/>
    <mergeCell ref="D24:F24"/>
    <mergeCell ref="G24:T24"/>
    <mergeCell ref="D22:F22"/>
    <mergeCell ref="D25:F25"/>
    <mergeCell ref="AN22:AO22"/>
    <mergeCell ref="AP22:AQ22"/>
    <mergeCell ref="AL26:AM26"/>
    <mergeCell ref="AN26:AO26"/>
    <mergeCell ref="AP24:AQ24"/>
    <mergeCell ref="AJ51:AK51"/>
    <mergeCell ref="AL51:AM51"/>
    <mergeCell ref="AN51:AO51"/>
    <mergeCell ref="G16:T16"/>
    <mergeCell ref="G17:T17"/>
    <mergeCell ref="G18:T18"/>
    <mergeCell ref="AB22:AC22"/>
    <mergeCell ref="AD22:AE22"/>
    <mergeCell ref="AF22:AG22"/>
    <mergeCell ref="G29:T29"/>
    <mergeCell ref="BH30:BI30"/>
    <mergeCell ref="BF31:BG31"/>
    <mergeCell ref="BH31:BI31"/>
    <mergeCell ref="BF30:BG30"/>
    <mergeCell ref="BF29:BG29"/>
    <mergeCell ref="BH28:BI28"/>
    <mergeCell ref="BH29:BI29"/>
    <mergeCell ref="D51:F51"/>
    <mergeCell ref="G51:T51"/>
    <mergeCell ref="X51:Y51"/>
    <mergeCell ref="Z51:AA51"/>
    <mergeCell ref="AB51:AC51"/>
    <mergeCell ref="AD51:AE51"/>
    <mergeCell ref="AF51:AG51"/>
    <mergeCell ref="AH51:AI51"/>
    <mergeCell ref="AJ28:AK28"/>
    <mergeCell ref="AL28:AM28"/>
    <mergeCell ref="AX28:AY28"/>
    <mergeCell ref="AH29:AI29"/>
    <mergeCell ref="AN30:AO30"/>
    <mergeCell ref="AR30:AS30"/>
    <mergeCell ref="AL30:AM30"/>
    <mergeCell ref="AL31:AM31"/>
    <mergeCell ref="AH30:AI30"/>
    <mergeCell ref="AF28:AG28"/>
    <mergeCell ref="AH28:AI28"/>
    <mergeCell ref="AX29:AY29"/>
    <mergeCell ref="AJ29:AK29"/>
    <mergeCell ref="AP29:AQ29"/>
    <mergeCell ref="AN29:AO29"/>
    <mergeCell ref="AL29:AM29"/>
    <mergeCell ref="AT29:AU29"/>
    <mergeCell ref="AV29:AW29"/>
    <mergeCell ref="AF29:AG29"/>
    <mergeCell ref="Z30:AA30"/>
    <mergeCell ref="AD30:AE30"/>
    <mergeCell ref="AF30:AG30"/>
    <mergeCell ref="AB30:AC30"/>
    <mergeCell ref="X32:Y32"/>
    <mergeCell ref="Z32:AA32"/>
    <mergeCell ref="BF50:BG50"/>
    <mergeCell ref="BH50:BI50"/>
    <mergeCell ref="BF32:BG32"/>
    <mergeCell ref="BH32:BI32"/>
    <mergeCell ref="AF32:AG32"/>
    <mergeCell ref="AL32:AM32"/>
    <mergeCell ref="AD32:AE32"/>
    <mergeCell ref="AB32:AC32"/>
    <mergeCell ref="AJ30:AK30"/>
    <mergeCell ref="AJ32:AK32"/>
    <mergeCell ref="AJ31:AK31"/>
    <mergeCell ref="AF31:AG31"/>
    <mergeCell ref="AH31:AI31"/>
    <mergeCell ref="AH32:AI32"/>
    <mergeCell ref="BD50:BE50"/>
    <mergeCell ref="AV30:AW30"/>
    <mergeCell ref="AX30:AY30"/>
    <mergeCell ref="BB31:BC31"/>
    <mergeCell ref="AZ31:BA31"/>
    <mergeCell ref="AV31:AW31"/>
    <mergeCell ref="AV32:AW32"/>
    <mergeCell ref="AV50:AW50"/>
    <mergeCell ref="AX50:AY50"/>
    <mergeCell ref="AZ50:BA50"/>
    <mergeCell ref="Z31:AA31"/>
    <mergeCell ref="AB31:AC31"/>
    <mergeCell ref="AD31:AE31"/>
    <mergeCell ref="BB32:BC32"/>
    <mergeCell ref="AT32:AU32"/>
    <mergeCell ref="AX32:AY32"/>
    <mergeCell ref="AZ32:BA32"/>
    <mergeCell ref="AN31:AO31"/>
    <mergeCell ref="AP31:AQ31"/>
    <mergeCell ref="AT31:AU31"/>
    <mergeCell ref="AJ50:AK50"/>
    <mergeCell ref="AL50:AM50"/>
    <mergeCell ref="AN50:AO50"/>
    <mergeCell ref="AP50:AQ50"/>
    <mergeCell ref="AB50:AC50"/>
    <mergeCell ref="AD50:AE50"/>
    <mergeCell ref="AF50:AG50"/>
    <mergeCell ref="AH50:AI50"/>
    <mergeCell ref="D50:F50"/>
    <mergeCell ref="G50:T50"/>
    <mergeCell ref="X50:Y50"/>
    <mergeCell ref="Z50:AA50"/>
    <mergeCell ref="BD49:BE49"/>
    <mergeCell ref="BF49:BG49"/>
    <mergeCell ref="BH49:BI49"/>
    <mergeCell ref="AV49:AW49"/>
    <mergeCell ref="AX49:AY49"/>
    <mergeCell ref="AZ49:BA49"/>
    <mergeCell ref="AL49:AM49"/>
    <mergeCell ref="AN49:AO49"/>
    <mergeCell ref="AP49:AQ49"/>
    <mergeCell ref="AR49:AS49"/>
    <mergeCell ref="BH48:BI48"/>
    <mergeCell ref="D49:F49"/>
    <mergeCell ref="G49:T49"/>
    <mergeCell ref="X49:Y49"/>
    <mergeCell ref="Z49:AA49"/>
    <mergeCell ref="AB49:AC49"/>
    <mergeCell ref="AD49:AE49"/>
    <mergeCell ref="AF49:AG49"/>
    <mergeCell ref="AH49:AI49"/>
    <mergeCell ref="AJ49:AK49"/>
    <mergeCell ref="BB48:BC48"/>
    <mergeCell ref="BD48:BE48"/>
    <mergeCell ref="BF48:BG48"/>
    <mergeCell ref="AT48:AU48"/>
    <mergeCell ref="AV48:AW48"/>
    <mergeCell ref="AX48:AY48"/>
    <mergeCell ref="AJ48:AK48"/>
    <mergeCell ref="AL48:AM48"/>
    <mergeCell ref="AN48:AO48"/>
    <mergeCell ref="AP48:AQ48"/>
    <mergeCell ref="AB48:AC48"/>
    <mergeCell ref="AD48:AE48"/>
    <mergeCell ref="AF48:AG48"/>
    <mergeCell ref="AH48:AI48"/>
    <mergeCell ref="D48:F48"/>
    <mergeCell ref="G48:T48"/>
    <mergeCell ref="X48:Y48"/>
    <mergeCell ref="Z48:AA48"/>
    <mergeCell ref="BB47:BC47"/>
    <mergeCell ref="BD47:BE47"/>
    <mergeCell ref="BF47:BG47"/>
    <mergeCell ref="BH47:BI47"/>
    <mergeCell ref="AT47:AU47"/>
    <mergeCell ref="AV47:AW47"/>
    <mergeCell ref="AX47:AY47"/>
    <mergeCell ref="AZ47:BA47"/>
    <mergeCell ref="AL47:AM47"/>
    <mergeCell ref="AN47:AO47"/>
    <mergeCell ref="AP47:AQ47"/>
    <mergeCell ref="AR47:AS47"/>
    <mergeCell ref="BH42:BI42"/>
    <mergeCell ref="D47:F47"/>
    <mergeCell ref="G47:T47"/>
    <mergeCell ref="X47:Y47"/>
    <mergeCell ref="Z47:AA47"/>
    <mergeCell ref="AB47:AC47"/>
    <mergeCell ref="AD47:AE47"/>
    <mergeCell ref="AF47:AG47"/>
    <mergeCell ref="AH47:AI47"/>
    <mergeCell ref="AJ47:AK47"/>
    <mergeCell ref="AZ42:BA42"/>
    <mergeCell ref="BB42:BC42"/>
    <mergeCell ref="BD42:BE42"/>
    <mergeCell ref="BF42:BG42"/>
    <mergeCell ref="AR42:AS42"/>
    <mergeCell ref="AT42:AU42"/>
    <mergeCell ref="AV42:AW42"/>
    <mergeCell ref="AX42:AY42"/>
    <mergeCell ref="AJ42:AK42"/>
    <mergeCell ref="AL42:AM42"/>
    <mergeCell ref="AN42:AO42"/>
    <mergeCell ref="AP42:AQ42"/>
    <mergeCell ref="AB42:AC42"/>
    <mergeCell ref="AD42:AE42"/>
    <mergeCell ref="AF42:AG42"/>
    <mergeCell ref="AH42:AI42"/>
    <mergeCell ref="D42:F42"/>
    <mergeCell ref="G42:T42"/>
    <mergeCell ref="X42:Y42"/>
    <mergeCell ref="Z42:AA42"/>
    <mergeCell ref="BB44:BC44"/>
    <mergeCell ref="BD44:BE44"/>
    <mergeCell ref="BF44:BG44"/>
    <mergeCell ref="BH44:BI44"/>
    <mergeCell ref="AT44:AU44"/>
    <mergeCell ref="AV44:AW44"/>
    <mergeCell ref="AX44:AY44"/>
    <mergeCell ref="AZ44:BA44"/>
    <mergeCell ref="AL44:AM44"/>
    <mergeCell ref="AN44:AO44"/>
    <mergeCell ref="AP44:AQ44"/>
    <mergeCell ref="AR44:AS44"/>
    <mergeCell ref="AD44:AE44"/>
    <mergeCell ref="AF44:AG44"/>
    <mergeCell ref="AH44:AI44"/>
    <mergeCell ref="AJ44:AK44"/>
    <mergeCell ref="D44:T44"/>
    <mergeCell ref="X44:Y44"/>
    <mergeCell ref="Z44:AA44"/>
    <mergeCell ref="AB44:AC44"/>
    <mergeCell ref="BB43:BC43"/>
    <mergeCell ref="BD43:BE43"/>
    <mergeCell ref="BF43:BG43"/>
    <mergeCell ref="BH43:BI43"/>
    <mergeCell ref="AT43:AU43"/>
    <mergeCell ref="AV43:AW43"/>
    <mergeCell ref="AX43:AY43"/>
    <mergeCell ref="AZ43:BA43"/>
    <mergeCell ref="AL43:AM43"/>
    <mergeCell ref="AN43:AO43"/>
    <mergeCell ref="AP43:AQ43"/>
    <mergeCell ref="AR43:AS43"/>
    <mergeCell ref="BH41:BI41"/>
    <mergeCell ref="D43:F43"/>
    <mergeCell ref="G43:T43"/>
    <mergeCell ref="X43:Y43"/>
    <mergeCell ref="Z43:AA43"/>
    <mergeCell ref="AB43:AC43"/>
    <mergeCell ref="AD43:AE43"/>
    <mergeCell ref="AF43:AG43"/>
    <mergeCell ref="AH43:AI43"/>
    <mergeCell ref="AJ43:AK43"/>
    <mergeCell ref="AZ41:BA41"/>
    <mergeCell ref="BB41:BC41"/>
    <mergeCell ref="BD41:BE41"/>
    <mergeCell ref="BF41:BG41"/>
    <mergeCell ref="AR41:AS41"/>
    <mergeCell ref="AT41:AU41"/>
    <mergeCell ref="AV41:AW41"/>
    <mergeCell ref="AX41:AY41"/>
    <mergeCell ref="AJ41:AK41"/>
    <mergeCell ref="AL41:AM41"/>
    <mergeCell ref="AN41:AO41"/>
    <mergeCell ref="AP41:AQ41"/>
    <mergeCell ref="AB41:AC41"/>
    <mergeCell ref="AD41:AE41"/>
    <mergeCell ref="AF41:AG41"/>
    <mergeCell ref="AH41:AI41"/>
    <mergeCell ref="D41:F41"/>
    <mergeCell ref="G41:T41"/>
    <mergeCell ref="X41:Y41"/>
    <mergeCell ref="Z41:AA41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AL40:AM40"/>
    <mergeCell ref="AN40:AO40"/>
    <mergeCell ref="AP40:AQ40"/>
    <mergeCell ref="AR40:AS40"/>
    <mergeCell ref="BH39:BI39"/>
    <mergeCell ref="D40:F40"/>
    <mergeCell ref="G40:T40"/>
    <mergeCell ref="X40:Y40"/>
    <mergeCell ref="Z40:AA40"/>
    <mergeCell ref="AB40:AC40"/>
    <mergeCell ref="AD40:AE40"/>
    <mergeCell ref="AF40:AG40"/>
    <mergeCell ref="AH40:AI40"/>
    <mergeCell ref="AJ40:AK40"/>
    <mergeCell ref="AZ39:BA39"/>
    <mergeCell ref="BB39:BC39"/>
    <mergeCell ref="BD39:BE39"/>
    <mergeCell ref="BF39:BG39"/>
    <mergeCell ref="AR39:AS39"/>
    <mergeCell ref="AT39:AU39"/>
    <mergeCell ref="AV39:AW39"/>
    <mergeCell ref="AX39:AY39"/>
    <mergeCell ref="AJ39:AK39"/>
    <mergeCell ref="AL39:AM39"/>
    <mergeCell ref="AN39:AO39"/>
    <mergeCell ref="AP39:AQ39"/>
    <mergeCell ref="AB39:AC39"/>
    <mergeCell ref="AD39:AE39"/>
    <mergeCell ref="AF39:AG39"/>
    <mergeCell ref="AH39:AI39"/>
    <mergeCell ref="D39:F39"/>
    <mergeCell ref="G39:T39"/>
    <mergeCell ref="X39:Y39"/>
    <mergeCell ref="Z39:AA39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AL38:AM38"/>
    <mergeCell ref="AN38:AO38"/>
    <mergeCell ref="AP38:AQ38"/>
    <mergeCell ref="AR38:AS38"/>
    <mergeCell ref="BH37:BI37"/>
    <mergeCell ref="D38:F38"/>
    <mergeCell ref="G38:T38"/>
    <mergeCell ref="X38:Y38"/>
    <mergeCell ref="Z38:AA38"/>
    <mergeCell ref="AB38:AC38"/>
    <mergeCell ref="AD38:AE38"/>
    <mergeCell ref="AF38:AG38"/>
    <mergeCell ref="AH38:AI38"/>
    <mergeCell ref="AJ38:AK38"/>
    <mergeCell ref="AZ37:BA37"/>
    <mergeCell ref="BB37:BC37"/>
    <mergeCell ref="BD37:BE37"/>
    <mergeCell ref="BF37:BG37"/>
    <mergeCell ref="AR37:AS37"/>
    <mergeCell ref="AT37:AU37"/>
    <mergeCell ref="AV37:AW37"/>
    <mergeCell ref="AX37:AY37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D37:F37"/>
    <mergeCell ref="G37:T37"/>
    <mergeCell ref="X37:Y37"/>
    <mergeCell ref="Z37:AA37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AL36:AM36"/>
    <mergeCell ref="AN36:AO36"/>
    <mergeCell ref="AP36:AQ36"/>
    <mergeCell ref="AR36:AS36"/>
    <mergeCell ref="BH35:BI35"/>
    <mergeCell ref="D36:F36"/>
    <mergeCell ref="G36:T36"/>
    <mergeCell ref="X36:Y36"/>
    <mergeCell ref="Z36:AA36"/>
    <mergeCell ref="AB36:AC36"/>
    <mergeCell ref="AD36:AE36"/>
    <mergeCell ref="AF36:AG36"/>
    <mergeCell ref="AH36:AI36"/>
    <mergeCell ref="AJ36:AK36"/>
    <mergeCell ref="AZ35:BA35"/>
    <mergeCell ref="BB35:BC35"/>
    <mergeCell ref="BD35:BE35"/>
    <mergeCell ref="BF35:BG35"/>
    <mergeCell ref="AR35:AS35"/>
    <mergeCell ref="AT35:AU35"/>
    <mergeCell ref="AV35:AW35"/>
    <mergeCell ref="AX35:AY35"/>
    <mergeCell ref="AJ35:AK35"/>
    <mergeCell ref="AL35:AM35"/>
    <mergeCell ref="AN35:AO35"/>
    <mergeCell ref="AP35:AQ35"/>
    <mergeCell ref="AB35:AC35"/>
    <mergeCell ref="AD35:AE35"/>
    <mergeCell ref="AF35:AG35"/>
    <mergeCell ref="AH35:AI35"/>
    <mergeCell ref="D35:F35"/>
    <mergeCell ref="G35:T35"/>
    <mergeCell ref="X35:Y35"/>
    <mergeCell ref="Z35:AA35"/>
    <mergeCell ref="AF10:AG10"/>
    <mergeCell ref="AH10:AI10"/>
    <mergeCell ref="AJ10:AK10"/>
    <mergeCell ref="D10:F10"/>
    <mergeCell ref="G10:T10"/>
    <mergeCell ref="X10:Y10"/>
    <mergeCell ref="Z10:AA10"/>
    <mergeCell ref="AB10:AC10"/>
    <mergeCell ref="AD10:AE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AF11:AG11"/>
    <mergeCell ref="AH11:AI11"/>
    <mergeCell ref="D11:F11"/>
    <mergeCell ref="G11:T11"/>
    <mergeCell ref="X11:Y11"/>
    <mergeCell ref="Z11:AA11"/>
    <mergeCell ref="AB11:AC11"/>
    <mergeCell ref="AD11:AE11"/>
    <mergeCell ref="AV11:AW11"/>
    <mergeCell ref="AX11:AY11"/>
    <mergeCell ref="AJ11:AK11"/>
    <mergeCell ref="AL11:AM11"/>
    <mergeCell ref="AN11:AO11"/>
    <mergeCell ref="AP11:AQ11"/>
    <mergeCell ref="BH11:BI11"/>
    <mergeCell ref="D19:T19"/>
    <mergeCell ref="D23:F23"/>
    <mergeCell ref="G23:T23"/>
    <mergeCell ref="AZ11:BA11"/>
    <mergeCell ref="BB11:BC11"/>
    <mergeCell ref="BD11:BE11"/>
    <mergeCell ref="BF11:BG11"/>
    <mergeCell ref="AR11:AS11"/>
    <mergeCell ref="AT11:AU11"/>
    <mergeCell ref="X12:Y12"/>
    <mergeCell ref="G12:T12"/>
    <mergeCell ref="AB24:AC24"/>
    <mergeCell ref="AD24:AE24"/>
    <mergeCell ref="G13:T13"/>
    <mergeCell ref="X13:Y13"/>
    <mergeCell ref="X14:Y14"/>
    <mergeCell ref="AB13:AC13"/>
    <mergeCell ref="BH24:BI24"/>
    <mergeCell ref="AN25:AO25"/>
    <mergeCell ref="D32:T32"/>
    <mergeCell ref="AR32:AS32"/>
    <mergeCell ref="AZ24:BA24"/>
    <mergeCell ref="BB24:BC24"/>
    <mergeCell ref="BD24:BE24"/>
    <mergeCell ref="BF24:BG24"/>
    <mergeCell ref="AR24:AS24"/>
    <mergeCell ref="Z24:AA24"/>
    <mergeCell ref="D110:F110"/>
    <mergeCell ref="G110:T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BH110:BI110"/>
    <mergeCell ref="AZ110:BA110"/>
    <mergeCell ref="BB110:BC110"/>
    <mergeCell ref="BD110:BE110"/>
    <mergeCell ref="BF110:BG110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D56:F56"/>
    <mergeCell ref="G56:T56"/>
    <mergeCell ref="X56:Y56"/>
    <mergeCell ref="Z56:AA56"/>
    <mergeCell ref="AB56:AC56"/>
    <mergeCell ref="AD56:AE56"/>
    <mergeCell ref="AF56:AG56"/>
    <mergeCell ref="AH56:AI56"/>
    <mergeCell ref="AJ56:AK56"/>
    <mergeCell ref="AN56:AO56"/>
    <mergeCell ref="AP56:AQ56"/>
    <mergeCell ref="AL56:AM56"/>
    <mergeCell ref="AR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D97:F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BB97:BC97"/>
    <mergeCell ref="BD97:BE97"/>
    <mergeCell ref="AP97:AQ97"/>
    <mergeCell ref="AR97:AS97"/>
    <mergeCell ref="AT97:AU97"/>
    <mergeCell ref="AV97:AW97"/>
    <mergeCell ref="BF97:BG97"/>
    <mergeCell ref="BH97:BI97"/>
    <mergeCell ref="AH109:AI109"/>
    <mergeCell ref="AJ109:AK109"/>
    <mergeCell ref="AL109:AM109"/>
    <mergeCell ref="AN109:AO109"/>
    <mergeCell ref="AP109:AQ109"/>
    <mergeCell ref="AR109:AS109"/>
    <mergeCell ref="AX97:AY97"/>
    <mergeCell ref="AZ97:BA97"/>
  </mergeCells>
  <printOptions/>
  <pageMargins left="1.1023622047244095" right="0" top="0.2755905511811024" bottom="0" header="0" footer="0"/>
  <pageSetup fitToHeight="2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NATA</cp:lastModifiedBy>
  <cp:lastPrinted>2015-06-03T08:47:36Z</cp:lastPrinted>
  <dcterms:created xsi:type="dcterms:W3CDTF">2002-01-25T08:51:42Z</dcterms:created>
  <dcterms:modified xsi:type="dcterms:W3CDTF">2015-06-07T16:31:22Z</dcterms:modified>
  <cp:category/>
  <cp:version/>
  <cp:contentType/>
  <cp:contentStatus/>
</cp:coreProperties>
</file>