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tabRatio="756" firstSheet="1" activeTab="1"/>
  </bookViews>
  <sheets>
    <sheet name="бАК ден  НП 2013 (нов.форма)" sheetId="1" r:id="rId1"/>
    <sheet name="СПЕЦ заоч НП 2015 (нов.форма)" sheetId="2" r:id="rId2"/>
    <sheet name="семестровки" sheetId="3" r:id="rId3"/>
  </sheets>
  <definedNames>
    <definedName name="_xlnm.Print_Area" localSheetId="0">'бАК ден  НП 2013 (нов.форма)'!$A$1:$BJ$156</definedName>
  </definedNames>
  <calcPr fullCalcOnLoad="1"/>
</workbook>
</file>

<file path=xl/sharedStrings.xml><?xml version="1.0" encoding="utf-8"?>
<sst xmlns="http://schemas.openxmlformats.org/spreadsheetml/2006/main" count="683" uniqueCount="381">
  <si>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</si>
  <si>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</si>
  <si>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</si>
  <si>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</si>
  <si>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</si>
  <si>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</si>
  <si>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</si>
  <si>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</si>
  <si>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</si>
  <si>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Завідувач кафедри  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</si>
  <si>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</si>
  <si>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</si>
  <si>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</si>
  <si>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</si>
  <si>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</si>
  <si>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</si>
  <si>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</si>
  <si>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</si>
  <si>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</si>
  <si>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</si>
  <si>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</si>
  <si>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</si>
  <si>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</si>
  <si>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</si>
  <si>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</si>
  <si>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</si>
  <si>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</si>
  <si>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</si>
  <si>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Ректор НТУУ "КПІ"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</si>
  <si>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</si>
  <si>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</si>
  <si>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</si>
  <si>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</si>
  <si>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</si>
  <si>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</si>
  <si>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</si>
  <si>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</si>
  <si>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</si>
  <si>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</si>
  <si>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</si>
  <si>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</si>
  <si>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</si>
  <si>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</si>
  <si>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</si>
  <si>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</si>
  <si>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ЗЕ</t>
  </si>
  <si>
    <t>ІІ. План навчального процесу</t>
  </si>
  <si>
    <t>МІНІСТЕРСТВО ОСВІТИ І НАУКИ, МОЛОДІ ТА СПОРТУ УКРАЇНИ</t>
  </si>
  <si>
    <r>
      <t xml:space="preserve">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</si>
  <si>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</si>
  <si>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</si>
  <si>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</si>
  <si>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</si>
  <si>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</si>
  <si>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</si>
  <si>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</si>
  <si>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</si>
  <si>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</si>
  <si>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</si>
  <si>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</si>
  <si>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</si>
  <si>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</si>
  <si>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</si>
  <si>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</si>
  <si>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</si>
  <si>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</si>
  <si>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</si>
  <si>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>за напрямом</t>
  </si>
  <si>
    <t>(шифр і  назва напряму )</t>
  </si>
  <si>
    <t>(шифр і назва спеціальності)</t>
  </si>
  <si>
    <t>спеціалізацією</t>
  </si>
  <si>
    <t xml:space="preserve">                                                                         ( назва спеціалізації)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</si>
  <si>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</si>
  <si>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</si>
  <si>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</si>
  <si>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</si>
  <si>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</si>
  <si>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</si>
  <si>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</si>
  <si>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</si>
  <si>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</si>
  <si>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</si>
  <si>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</si>
  <si>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</si>
  <si>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</si>
  <si>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</si>
  <si>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</si>
  <si>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</si>
  <si>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>І.НОРМАТИВНІ  НАВЧАЛЬНІ ДИСЦИПЛІНИ</t>
  </si>
  <si>
    <t>2.ВИБІРКОВІ НАВЧАЛЬНІ ДИСЦИПЛІНИ</t>
  </si>
  <si>
    <t>2.1. Дисципліни самостійного вибору  навчального закладу</t>
  </si>
  <si>
    <t>2.2. Дисципліни  вільного вибору студентів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</si>
  <si>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</si>
  <si>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</si>
  <si>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</si>
  <si>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</si>
  <si>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</si>
  <si>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</si>
  <si>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</si>
  <si>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</si>
  <si>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процесу</t>
    </r>
  </si>
  <si>
    <t xml:space="preserve">         Спеціаліст</t>
  </si>
  <si>
    <t>Випускова   кафедра</t>
  </si>
  <si>
    <t>Д</t>
  </si>
  <si>
    <t xml:space="preserve">НАЗВА НАВЧАЛЬНОЇ
ДИСЦИПЛІНИ
</t>
  </si>
  <si>
    <t>бакалавр</t>
  </si>
  <si>
    <t xml:space="preserve">       Всього</t>
  </si>
  <si>
    <t>програма професійного спрямування</t>
  </si>
  <si>
    <t>Державна атестація</t>
  </si>
  <si>
    <t>Виконання дип-
ломного(про-
екту роботи)</t>
  </si>
  <si>
    <t xml:space="preserve">спеціальністю 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</si>
  <si>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</si>
  <si>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</si>
  <si>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</si>
  <si>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</si>
  <si>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</si>
  <si>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</si>
  <si>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</si>
  <si>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</si>
  <si>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</si>
  <si>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I   курс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</si>
  <si>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</si>
  <si>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</si>
  <si>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</si>
  <si>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</si>
  <si>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</si>
  <si>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</si>
  <si>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повної загальної середньої освіти</t>
  </si>
  <si>
    <t>0305 "Економіка та підприємництво"</t>
  </si>
  <si>
    <t>6.030503 "Міжнародна економіка"</t>
  </si>
  <si>
    <t>7.03050301 "Міжнародна економіка"</t>
  </si>
  <si>
    <t>економіст</t>
  </si>
  <si>
    <t>10 місяців (1 н.р.)</t>
  </si>
  <si>
    <t>Міжнародної економіки</t>
  </si>
  <si>
    <r>
      <t>Підготовк</t>
    </r>
    <r>
      <rPr>
        <b/>
        <sz val="16"/>
        <color indexed="8"/>
        <rFont val="Arial"/>
        <family val="2"/>
      </rPr>
      <t>и</t>
    </r>
  </si>
  <si>
    <t>Переддипломна практика</t>
  </si>
  <si>
    <t>3</t>
  </si>
  <si>
    <t>Міжнародна торгівля</t>
  </si>
  <si>
    <t>Міжнародна інвестиційна діяльність</t>
  </si>
  <si>
    <t>Валютні операції</t>
  </si>
  <si>
    <t>Міжнародна економічна статистика</t>
  </si>
  <si>
    <t>Управління зовнішньоекономічною діяльністю підприємства</t>
  </si>
  <si>
    <t>Іноземна мова професійного спрямування</t>
  </si>
  <si>
    <t>Охорона праці в галузі</t>
  </si>
  <si>
    <t>Цивільний захист</t>
  </si>
  <si>
    <t>Чинники успішного працевлаштування за фахом</t>
  </si>
  <si>
    <t>Облік завнішньоекономічної діяльності</t>
  </si>
  <si>
    <t>П-01</t>
  </si>
  <si>
    <t>П-02</t>
  </si>
  <si>
    <t>П-03</t>
  </si>
  <si>
    <t>П-04</t>
  </si>
  <si>
    <t>П-05</t>
  </si>
  <si>
    <t>Фінансовий менеджмент</t>
  </si>
  <si>
    <t>Стратегічне управління</t>
  </si>
  <si>
    <t>Інтелектуальна власність</t>
  </si>
  <si>
    <t>*</t>
  </si>
  <si>
    <t>Управління міжнародною конкурентоспроможністю підприємств</t>
  </si>
  <si>
    <t>Комерційна дипломатія</t>
  </si>
  <si>
    <t>Гавриш О.А.</t>
  </si>
  <si>
    <t>"___"_____________  2013 р.</t>
  </si>
  <si>
    <t>Підготовки</t>
  </si>
  <si>
    <t>2</t>
  </si>
  <si>
    <t>П-06</t>
  </si>
  <si>
    <t>П-07</t>
  </si>
  <si>
    <t>П-08</t>
  </si>
  <si>
    <t>0305 Економіка та підприємництво</t>
  </si>
  <si>
    <t>Міжнародна економіка</t>
  </si>
  <si>
    <t>менеджменту та маркетингу</t>
  </si>
  <si>
    <t>бакалавр з міжнародної економіки</t>
  </si>
  <si>
    <t>3 роки 10 місяців (4 н.р.)</t>
  </si>
  <si>
    <t>C</t>
  </si>
  <si>
    <t>4</t>
  </si>
  <si>
    <t>6</t>
  </si>
  <si>
    <t>8</t>
  </si>
  <si>
    <t>Виробнича практика</t>
  </si>
  <si>
    <t>Комплексний державний екзамен за фахом</t>
  </si>
  <si>
    <t>Форма державної атестації
(екзамен,дипломний проект, (робота)</t>
  </si>
  <si>
    <t>Ухвалено на засіданні Вченої ради факультету, протокол № 6 від 28.01.2013 р.</t>
  </si>
  <si>
    <t>Українська мова (за проф.спрямуванням)</t>
  </si>
  <si>
    <t>Історія України</t>
  </si>
  <si>
    <t>Історія української культури</t>
  </si>
  <si>
    <t>Іноземна мова</t>
  </si>
  <si>
    <t>Філософія</t>
  </si>
  <si>
    <t>Політологія</t>
  </si>
  <si>
    <t>ГП-01</t>
  </si>
  <si>
    <t>ГП-02</t>
  </si>
  <si>
    <t>ГП-03</t>
  </si>
  <si>
    <t>ГП-04</t>
  </si>
  <si>
    <t>ГП-05</t>
  </si>
  <si>
    <t>ГП-06</t>
  </si>
  <si>
    <t>І.2. Цикл природничо-наукової та загальноекономічної підготовки</t>
  </si>
  <si>
    <t>ПНЗЕ-01</t>
  </si>
  <si>
    <t>ПНЗЕ-02</t>
  </si>
  <si>
    <t>ПНЗЕ-03</t>
  </si>
  <si>
    <t>ПНЗЕ-04</t>
  </si>
  <si>
    <t>ПНЗЕ-05</t>
  </si>
  <si>
    <t>ПНЗЕ-06</t>
  </si>
  <si>
    <t>ПНЗЕ-07</t>
  </si>
  <si>
    <t>ПНЗЕ-05/1</t>
  </si>
  <si>
    <t>ПНЗЕ-05/2</t>
  </si>
  <si>
    <t>ПНЗЕ-06/1</t>
  </si>
  <si>
    <t>ПНЗЕ-06/2</t>
  </si>
  <si>
    <t>Економічна теорія</t>
  </si>
  <si>
    <t>Мікроекономіка</t>
  </si>
  <si>
    <t>Макроекономіка</t>
  </si>
  <si>
    <t>Історія економіки та економічної думки</t>
  </si>
  <si>
    <t xml:space="preserve">Математика для економістів: </t>
  </si>
  <si>
    <t>вища математика</t>
  </si>
  <si>
    <t>теорія ймовірності і математична статистика</t>
  </si>
  <si>
    <t xml:space="preserve">Економіко-математичні методи та моделі: </t>
  </si>
  <si>
    <t>оптимізаційні методи та моделі</t>
  </si>
  <si>
    <t>економетрика</t>
  </si>
  <si>
    <t>Інформатика</t>
  </si>
  <si>
    <t>ПП-01</t>
  </si>
  <si>
    <t>ПП-02</t>
  </si>
  <si>
    <t>ПП-03</t>
  </si>
  <si>
    <t>ПП-04</t>
  </si>
  <si>
    <t>ПП-05</t>
  </si>
  <si>
    <t>ПП-06</t>
  </si>
  <si>
    <t>ПП-07</t>
  </si>
  <si>
    <t>ПП-08</t>
  </si>
  <si>
    <t>ПП-09</t>
  </si>
  <si>
    <t>ПП-10</t>
  </si>
  <si>
    <t>ПП-11</t>
  </si>
  <si>
    <t>ПП-12</t>
  </si>
  <si>
    <t>ПП-13</t>
  </si>
  <si>
    <t>ПП-14</t>
  </si>
  <si>
    <t>ПП-15</t>
  </si>
  <si>
    <t>ПП-16</t>
  </si>
  <si>
    <t>ПП-17</t>
  </si>
  <si>
    <t>ПП-18</t>
  </si>
  <si>
    <t>ПП-19</t>
  </si>
  <si>
    <t>ПП-20</t>
  </si>
  <si>
    <t>ПП-21</t>
  </si>
  <si>
    <t>Економіка підприємства</t>
  </si>
  <si>
    <t>Менеджмент</t>
  </si>
  <si>
    <t>Маркетинг</t>
  </si>
  <si>
    <t>Гроші і кредит</t>
  </si>
  <si>
    <t>Фінанси</t>
  </si>
  <si>
    <t>Бухгалтерський облік</t>
  </si>
  <si>
    <t>Статистика</t>
  </si>
  <si>
    <t>Соціологія</t>
  </si>
  <si>
    <t>Регіональна економіка (регіональна економіка, екологія)</t>
  </si>
  <si>
    <t xml:space="preserve">Безпека життєдіяльності </t>
  </si>
  <si>
    <t>Основи  охорони праці</t>
  </si>
  <si>
    <t>Міжнародне економічне право</t>
  </si>
  <si>
    <t>Облік у зарубіжних країнах</t>
  </si>
  <si>
    <t>Міжнародні фінанси</t>
  </si>
  <si>
    <t>Міжнародний маркетинг</t>
  </si>
  <si>
    <t>Міжнародна економічна діяльність України</t>
  </si>
  <si>
    <t>Ділова іноземна мова</t>
  </si>
  <si>
    <t>6Д</t>
  </si>
  <si>
    <t>5,6,7</t>
  </si>
  <si>
    <t>8Д</t>
  </si>
  <si>
    <t>І.3. Цикл професійної та практичної підготовки</t>
  </si>
  <si>
    <t>П-09</t>
  </si>
  <si>
    <t>П-08/1</t>
  </si>
  <si>
    <t>П-08/2</t>
  </si>
  <si>
    <t>Економічний аналіз</t>
  </si>
  <si>
    <t>Правознавство</t>
  </si>
  <si>
    <t>Техніко-економічне обґрунтування економічних рішень</t>
  </si>
  <si>
    <t>Інвестування</t>
  </si>
  <si>
    <t xml:space="preserve">Митна справа </t>
  </si>
  <si>
    <t>Системи технологій промисловості</t>
  </si>
  <si>
    <t>Організація виробництва</t>
  </si>
  <si>
    <t>Інтеграційні процеси:</t>
  </si>
  <si>
    <t>вступ до спеціальності</t>
  </si>
  <si>
    <t>європейська інтеграція</t>
  </si>
  <si>
    <t>3Д</t>
  </si>
  <si>
    <t>(2.2.2. Цикл природничо-наукової та загальноекономічної підготовки)</t>
  </si>
  <si>
    <r>
      <t xml:space="preserve">       Всього </t>
    </r>
    <r>
      <rPr>
        <b/>
        <sz val="12"/>
        <rFont val="Arial"/>
        <family val="2"/>
      </rPr>
      <t xml:space="preserve">за перший блок </t>
    </r>
  </si>
  <si>
    <r>
      <t xml:space="preserve">Всього </t>
    </r>
    <r>
      <rPr>
        <b/>
        <sz val="12"/>
        <rFont val="Arial"/>
        <family val="2"/>
      </rPr>
      <t>за другий блок</t>
    </r>
  </si>
  <si>
    <t>ВГП-01</t>
  </si>
  <si>
    <t>ВГП-02</t>
  </si>
  <si>
    <t>ВГП-03</t>
  </si>
  <si>
    <t>ВГП-04</t>
  </si>
  <si>
    <t>ВГП-05</t>
  </si>
  <si>
    <t>ВГП-06</t>
  </si>
  <si>
    <t>ВГП-07</t>
  </si>
  <si>
    <t>ВГП-08</t>
  </si>
  <si>
    <t>Дисципліна №1</t>
  </si>
  <si>
    <t>Дисципліна №2</t>
  </si>
  <si>
    <t>Дисципліна №3</t>
  </si>
  <si>
    <t>Дисципліна №4</t>
  </si>
  <si>
    <t>Дисципліна №5</t>
  </si>
  <si>
    <t>Дисципліна №6</t>
  </si>
  <si>
    <t>Дисципліна №7</t>
  </si>
  <si>
    <t>Дисципліна №8</t>
  </si>
  <si>
    <t>ВПНЗЕ-01</t>
  </si>
  <si>
    <t>ВПНЗЕ-02</t>
  </si>
  <si>
    <t>ВПНЗЕ-03</t>
  </si>
  <si>
    <t>ВПНЗЕ-04</t>
  </si>
  <si>
    <t>ВПНЗЕ-05</t>
  </si>
  <si>
    <t>ВПНЗЕ-06</t>
  </si>
  <si>
    <t>ВПНЗЕ-07</t>
  </si>
  <si>
    <t>Інформаційні системи і технології в економіці</t>
  </si>
  <si>
    <t>Фінанси підприємств</t>
  </si>
  <si>
    <t>Страхування</t>
  </si>
  <si>
    <t>Інженерна та комп'ютерна графіка</t>
  </si>
  <si>
    <t>Національна економіка</t>
  </si>
  <si>
    <t>Функціонально-вартісний аналіз</t>
  </si>
  <si>
    <t xml:space="preserve">Управління державними закупівлями </t>
  </si>
  <si>
    <t>ВПП-01</t>
  </si>
  <si>
    <t>ВПП-02</t>
  </si>
  <si>
    <t>ВПП-03</t>
  </si>
  <si>
    <t>ВПП-04</t>
  </si>
  <si>
    <t>ВПП-05</t>
  </si>
  <si>
    <t>ВПП-06</t>
  </si>
  <si>
    <t xml:space="preserve">Конкурентоспроможність підприємства </t>
  </si>
  <si>
    <t>Міжнародний консалтинг</t>
  </si>
  <si>
    <t>Міжнародна бізнес-розвідка</t>
  </si>
  <si>
    <t>Транснаціональні корпорації</t>
  </si>
  <si>
    <t xml:space="preserve">Світогосподарські зв'язки </t>
  </si>
  <si>
    <t>Фондовий ринок</t>
  </si>
  <si>
    <t>Міжнародна інноваційна діяльність</t>
  </si>
  <si>
    <t>Корпоративне управління</t>
  </si>
  <si>
    <t>Міжнародний економічний аналіз</t>
  </si>
  <si>
    <t>Міжнародні економічні відносини</t>
  </si>
  <si>
    <t>Управлінський облік</t>
  </si>
  <si>
    <t>Ціноутворення в міжнародній діяльності</t>
  </si>
  <si>
    <t>Податкова система</t>
  </si>
  <si>
    <t>Державне регулювання економіки</t>
  </si>
  <si>
    <t xml:space="preserve">Друга іноземна мова </t>
  </si>
  <si>
    <t>Основи міжнародного бізнесу                                                (Грошово-кредитні системи зарубіжних країн)</t>
  </si>
  <si>
    <t>8д</t>
  </si>
  <si>
    <t>7Д</t>
  </si>
  <si>
    <t>3, 5</t>
  </si>
  <si>
    <t>5(1д+4)</t>
  </si>
  <si>
    <t>6(1д+5)</t>
  </si>
  <si>
    <t>4(3д+1)</t>
  </si>
  <si>
    <t>Захист випускної роботи</t>
  </si>
  <si>
    <r>
      <t xml:space="preserve">Гуманітарна складова </t>
    </r>
    <r>
      <rPr>
        <b/>
        <sz val="14"/>
        <rFont val="Arial"/>
        <family val="2"/>
      </rPr>
      <t xml:space="preserve">  (2.2.1. Цикл гуманітарної підготовки)</t>
    </r>
  </si>
  <si>
    <r>
      <t xml:space="preserve">Професійна складова </t>
    </r>
    <r>
      <rPr>
        <b/>
        <sz val="14"/>
        <rFont val="Arial"/>
        <family val="2"/>
      </rPr>
      <t>(2.2.3. Цикл професійної та практичної підготовки)</t>
    </r>
  </si>
  <si>
    <t>Підготовка випускної роботи</t>
  </si>
  <si>
    <t>1.1. Цикл гуманітарної та соціально-економічної підготовки</t>
  </si>
  <si>
    <t xml:space="preserve"> ОКР Бакалавр</t>
  </si>
  <si>
    <t>Захист дипломної роботи</t>
  </si>
  <si>
    <t>6(1Д+5)</t>
  </si>
  <si>
    <t>Підготовка дипломної роботи</t>
  </si>
  <si>
    <t>Гавриш О.А. /</t>
  </si>
  <si>
    <t>1д</t>
  </si>
  <si>
    <t>2д</t>
  </si>
  <si>
    <t>Міжнародна економіка,                                       Міжнародні фінанси,                       Міжнародна економічна діяльність України, Основи охорони праці.</t>
  </si>
  <si>
    <t>Економіка праці і соціально-трудові відносини</t>
  </si>
  <si>
    <t>МІНІСТЕРСТВО ОСВІТИ І НАУКИ УКРАЇНИ</t>
  </si>
  <si>
    <t>"___"_____________  2015 р.</t>
  </si>
  <si>
    <t xml:space="preserve">В.о. завідувача кафедри  </t>
  </si>
  <si>
    <t>Войтко С.В.</t>
  </si>
  <si>
    <t>Ухвалено на засіданні Вченої ради факультету, протокол № 10 від 25.05.2015  р.</t>
  </si>
  <si>
    <t>1.ОБОВ'ЯЗКОВІ НАВЧАЛЬНІ ДИСЦИПЛІНИ</t>
  </si>
  <si>
    <t xml:space="preserve">Професійної та практичної підготовки    </t>
  </si>
  <si>
    <t>які формують компетенції з:</t>
  </si>
  <si>
    <t>Професійної та практичної діяльності:</t>
  </si>
  <si>
    <t>Всього ОБОВ'ЯЗКОВИХ:</t>
  </si>
  <si>
    <t>Всього за ВИБОРОМ:</t>
  </si>
  <si>
    <t>4(1Д+3)</t>
  </si>
  <si>
    <t>ОПП-01</t>
  </si>
  <si>
    <t>ОПП-02</t>
  </si>
  <si>
    <t>ОПП-03</t>
  </si>
  <si>
    <t>ОПП-04</t>
  </si>
  <si>
    <t>ОПП-05</t>
  </si>
  <si>
    <t>ОПП-06</t>
  </si>
  <si>
    <t>ОПП-07</t>
  </si>
  <si>
    <t>ОПП-08</t>
  </si>
  <si>
    <t>ОПП-09</t>
  </si>
  <si>
    <t>ОПП-10</t>
  </si>
  <si>
    <t>ОПП-11</t>
  </si>
  <si>
    <t>6 (5+1Д)</t>
  </si>
  <si>
    <t>СЕМЕСТРОВКИ 2015 (ОКР Спеціаліст)</t>
  </si>
  <si>
    <t>4 (3+1Д)</t>
  </si>
  <si>
    <t>1 семестр</t>
  </si>
  <si>
    <t>Всього за 1 сем:</t>
  </si>
  <si>
    <t>Всього за 2 сем:</t>
  </si>
  <si>
    <t>2 семестр</t>
  </si>
  <si>
    <r>
      <t xml:space="preserve">                   </t>
    </r>
    <r>
      <rPr>
        <b/>
        <sz val="36"/>
        <rFont val="Arial"/>
        <family val="2"/>
      </rPr>
      <t xml:space="preserve">НАВЧАЛЬНИЙ   ПЛАН </t>
    </r>
    <r>
      <rPr>
        <b/>
        <sz val="18"/>
        <rFont val="Arial"/>
        <family val="2"/>
      </rPr>
      <t>(2015)</t>
    </r>
  </si>
  <si>
    <t xml:space="preserve">  </t>
  </si>
  <si>
    <t>заочна</t>
  </si>
  <si>
    <t>Розподіл аудиторних годин за курсами і семестрами</t>
  </si>
  <si>
    <t xml:space="preserve"> Практичні</t>
  </si>
  <si>
    <t>Лабора-
торні</t>
  </si>
  <si>
    <t>Кількість годин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</si>
</sst>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Times New Roman"/>
      <family val="1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4"/>
      <name val="Symbol"/>
      <family val="1"/>
    </font>
    <font>
      <b/>
      <sz val="14"/>
      <name val="Arial Cyr"/>
      <family val="0"/>
    </font>
    <font>
      <i/>
      <sz val="14"/>
      <name val="Symbol"/>
      <family val="1"/>
    </font>
    <font>
      <b/>
      <sz val="14"/>
      <color indexed="9"/>
      <name val="Arial"/>
      <family val="2"/>
    </font>
    <font>
      <b/>
      <sz val="18"/>
      <color indexed="8"/>
      <name val="Arial"/>
      <family val="2"/>
    </font>
    <font>
      <sz val="13"/>
      <name val="Times New Roman"/>
      <family val="1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428">
    <xf numFmtId="0" fontId="0" fillId="0" borderId="0" xfId="0" applyAlignment="1">
      <alignment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2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3" fillId="0" borderId="13" xfId="0" applyNumberFormat="1" applyFont="1" applyBorder="1" applyAlignment="1" applyProtection="1">
      <alignment horizontal="center" wrapText="1"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/>
    </xf>
    <xf numFmtId="0" fontId="0" fillId="0" borderId="0" xfId="0" applyBorder="1" applyAlignment="1" applyProtection="1">
      <alignment vertical="justify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NumberFormat="1" applyFont="1" applyBorder="1" applyAlignment="1" applyProtection="1">
      <alignment horizontal="center"/>
      <protection/>
    </xf>
    <xf numFmtId="0" fontId="13" fillId="0" borderId="2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textRotation="90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3" fillId="0" borderId="2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27" xfId="0" applyNumberFormat="1" applyFont="1" applyBorder="1" applyAlignment="1" applyProtection="1">
      <alignment horizontal="center" vertical="center"/>
      <protection/>
    </xf>
    <xf numFmtId="0" fontId="9" fillId="0" borderId="28" xfId="0" applyNumberFormat="1" applyFont="1" applyBorder="1" applyAlignment="1" applyProtection="1">
      <alignment horizontal="center" vertical="center"/>
      <protection/>
    </xf>
    <xf numFmtId="0" fontId="9" fillId="0" borderId="29" xfId="0" applyNumberFormat="1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32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31" xfId="0" applyNumberFormat="1" applyFont="1" applyBorder="1" applyAlignment="1" applyProtection="1">
      <alignment horizontal="center" vertical="center"/>
      <protection/>
    </xf>
    <xf numFmtId="0" fontId="10" fillId="0" borderId="3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9" fillId="0" borderId="32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0" fillId="0" borderId="17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6" xfId="0" applyNumberFormat="1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/>
      <protection/>
    </xf>
    <xf numFmtId="49" fontId="33" fillId="0" borderId="0" xfId="0" applyNumberFormat="1" applyFont="1" applyBorder="1" applyAlignment="1" applyProtection="1">
      <alignment horizontal="center" vertical="justify" wrapText="1"/>
      <protection/>
    </xf>
    <xf numFmtId="0" fontId="35" fillId="0" borderId="0" xfId="0" applyFont="1" applyBorder="1" applyAlignment="1" applyProtection="1">
      <alignment/>
      <protection/>
    </xf>
    <xf numFmtId="49" fontId="36" fillId="0" borderId="0" xfId="0" applyNumberFormat="1" applyFont="1" applyBorder="1" applyAlignment="1" applyProtection="1">
      <alignment horizontal="left" vertical="justify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/>
      <protection/>
    </xf>
    <xf numFmtId="11" fontId="35" fillId="0" borderId="0" xfId="0" applyNumberFormat="1" applyFont="1" applyBorder="1" applyAlignment="1" applyProtection="1">
      <alignment horizontal="left" vertical="justify" wrapText="1"/>
      <protection/>
    </xf>
    <xf numFmtId="0" fontId="28" fillId="0" borderId="0" xfId="0" applyFont="1" applyBorder="1" applyAlignment="1" applyProtection="1">
      <alignment/>
      <protection/>
    </xf>
    <xf numFmtId="0" fontId="33" fillId="0" borderId="0" xfId="0" applyNumberFormat="1" applyFont="1" applyBorder="1" applyAlignment="1" applyProtection="1">
      <alignment horizontal="left" vertical="justify"/>
      <protection/>
    </xf>
    <xf numFmtId="49" fontId="33" fillId="0" borderId="0" xfId="0" applyNumberFormat="1" applyFont="1" applyBorder="1" applyAlignment="1" applyProtection="1">
      <alignment horizontal="center" vertical="justify"/>
      <protection/>
    </xf>
    <xf numFmtId="49" fontId="32" fillId="0" borderId="0" xfId="0" applyNumberFormat="1" applyFont="1" applyBorder="1" applyAlignment="1" applyProtection="1">
      <alignment horizontal="left" vertical="justify"/>
      <protection/>
    </xf>
    <xf numFmtId="0" fontId="27" fillId="0" borderId="0" xfId="0" applyFont="1" applyBorder="1" applyAlignment="1" applyProtection="1">
      <alignment vertical="justify"/>
      <protection/>
    </xf>
    <xf numFmtId="11" fontId="35" fillId="0" borderId="0" xfId="0" applyNumberFormat="1" applyFont="1" applyBorder="1" applyAlignment="1" applyProtection="1">
      <alignment horizontal="left" vertical="justify" wrapText="1"/>
      <protection/>
    </xf>
    <xf numFmtId="0" fontId="33" fillId="0" borderId="0" xfId="0" applyNumberFormat="1" applyFont="1" applyBorder="1" applyAlignment="1" applyProtection="1">
      <alignment horizontal="center" vertical="justify" wrapText="1"/>
      <protection/>
    </xf>
    <xf numFmtId="0" fontId="33" fillId="0" borderId="0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justify"/>
      <protection/>
    </xf>
    <xf numFmtId="49" fontId="33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49" fontId="35" fillId="0" borderId="0" xfId="0" applyNumberFormat="1" applyFont="1" applyBorder="1" applyAlignment="1" applyProtection="1">
      <alignment horizontal="left" vertical="justify"/>
      <protection/>
    </xf>
    <xf numFmtId="49" fontId="33" fillId="0" borderId="0" xfId="0" applyNumberFormat="1" applyFont="1" applyBorder="1" applyAlignment="1" applyProtection="1">
      <alignment horizontal="left" vertical="justify"/>
      <protection/>
    </xf>
    <xf numFmtId="0" fontId="33" fillId="0" borderId="0" xfId="0" applyNumberFormat="1" applyFont="1" applyBorder="1" applyAlignment="1" applyProtection="1">
      <alignment horizontal="center" vertical="justify"/>
      <protection/>
    </xf>
    <xf numFmtId="49" fontId="35" fillId="0" borderId="0" xfId="0" applyNumberFormat="1" applyFont="1" applyBorder="1" applyAlignment="1" applyProtection="1">
      <alignment horizontal="center" vertical="justify" wrapText="1"/>
      <protection/>
    </xf>
    <xf numFmtId="0" fontId="28" fillId="0" borderId="0" xfId="0" applyFont="1" applyBorder="1" applyAlignment="1" applyProtection="1">
      <alignment/>
      <protection/>
    </xf>
    <xf numFmtId="0" fontId="38" fillId="0" borderId="0" xfId="0" applyFont="1" applyAlignment="1">
      <alignment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NumberFormat="1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 wrapText="1"/>
      <protection/>
    </xf>
    <xf numFmtId="0" fontId="13" fillId="0" borderId="36" xfId="0" applyFont="1" applyBorder="1" applyAlignment="1" applyProtection="1">
      <alignment horizontal="center" wrapText="1"/>
      <protection/>
    </xf>
    <xf numFmtId="0" fontId="13" fillId="0" borderId="37" xfId="0" applyFont="1" applyBorder="1" applyAlignment="1" applyProtection="1">
      <alignment horizontal="center" wrapText="1"/>
      <protection/>
    </xf>
    <xf numFmtId="0" fontId="13" fillId="0" borderId="38" xfId="0" applyNumberFormat="1" applyFont="1" applyBorder="1" applyAlignment="1" applyProtection="1">
      <alignment horizontal="center"/>
      <protection/>
    </xf>
    <xf numFmtId="0" fontId="13" fillId="0" borderId="38" xfId="0" applyNumberFormat="1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right"/>
      <protection/>
    </xf>
    <xf numFmtId="0" fontId="35" fillId="0" borderId="0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>
      <alignment/>
    </xf>
    <xf numFmtId="11" fontId="27" fillId="0" borderId="0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vertical="justify"/>
      <protection/>
    </xf>
    <xf numFmtId="0" fontId="35" fillId="0" borderId="0" xfId="0" applyFont="1" applyBorder="1" applyAlignment="1" applyProtection="1">
      <alignment horizontal="right"/>
      <protection/>
    </xf>
    <xf numFmtId="0" fontId="35" fillId="0" borderId="0" xfId="0" applyFont="1" applyBorder="1" applyAlignment="1" applyProtection="1">
      <alignment vertical="justify"/>
      <protection/>
    </xf>
    <xf numFmtId="0" fontId="35" fillId="0" borderId="0" xfId="0" applyFont="1" applyBorder="1" applyAlignment="1">
      <alignment/>
    </xf>
    <xf numFmtId="49" fontId="32" fillId="0" borderId="0" xfId="0" applyNumberFormat="1" applyFont="1" applyBorder="1" applyAlignment="1" applyProtection="1">
      <alignment horizontal="right" vertical="justify"/>
      <protection/>
    </xf>
    <xf numFmtId="49" fontId="39" fillId="0" borderId="0" xfId="0" applyNumberFormat="1" applyFont="1" applyBorder="1" applyAlignment="1" applyProtection="1">
      <alignment horizontal="left" vertical="justify"/>
      <protection/>
    </xf>
    <xf numFmtId="49" fontId="40" fillId="0" borderId="40" xfId="0" applyNumberFormat="1" applyFont="1" applyBorder="1" applyAlignment="1" applyProtection="1">
      <alignment horizontal="left" vertical="justify"/>
      <protection/>
    </xf>
    <xf numFmtId="0" fontId="41" fillId="0" borderId="40" xfId="0" applyFont="1" applyBorder="1" applyAlignment="1" applyProtection="1">
      <alignment vertical="justify"/>
      <protection/>
    </xf>
    <xf numFmtId="0" fontId="42" fillId="0" borderId="40" xfId="0" applyFont="1" applyBorder="1" applyAlignment="1" applyProtection="1">
      <alignment/>
      <protection/>
    </xf>
    <xf numFmtId="0" fontId="42" fillId="0" borderId="40" xfId="0" applyFont="1" applyBorder="1" applyAlignment="1" applyProtection="1">
      <alignment horizontal="right"/>
      <protection/>
    </xf>
    <xf numFmtId="0" fontId="41" fillId="0" borderId="0" xfId="0" applyFont="1" applyBorder="1" applyAlignment="1">
      <alignment horizontal="center"/>
    </xf>
    <xf numFmtId="0" fontId="40" fillId="0" borderId="0" xfId="0" applyNumberFormat="1" applyFont="1" applyBorder="1" applyAlignment="1" applyProtection="1">
      <alignment horizontal="left" vertical="justify"/>
      <protection/>
    </xf>
    <xf numFmtId="0" fontId="40" fillId="0" borderId="0" xfId="0" applyFont="1" applyBorder="1" applyAlignment="1" applyProtection="1">
      <alignment horizontal="right"/>
      <protection/>
    </xf>
    <xf numFmtId="49" fontId="43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center" vertical="justify" wrapText="1"/>
      <protection/>
    </xf>
    <xf numFmtId="49" fontId="43" fillId="0" borderId="0" xfId="0" applyNumberFormat="1" applyFont="1" applyBorder="1" applyAlignment="1" applyProtection="1">
      <alignment horizontal="center" vertical="justify" wrapText="1"/>
      <protection/>
    </xf>
    <xf numFmtId="0" fontId="43" fillId="0" borderId="0" xfId="0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left" vertical="justify"/>
      <protection/>
    </xf>
    <xf numFmtId="0" fontId="43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vertical="top"/>
      <protection/>
    </xf>
    <xf numFmtId="0" fontId="44" fillId="0" borderId="41" xfId="0" applyFont="1" applyBorder="1" applyAlignment="1" applyProtection="1">
      <alignment vertical="top"/>
      <protection/>
    </xf>
    <xf numFmtId="0" fontId="44" fillId="0" borderId="0" xfId="0" applyNumberFormat="1" applyFont="1" applyBorder="1" applyAlignment="1" applyProtection="1">
      <alignment horizontal="left" vertical="justify"/>
      <protection/>
    </xf>
    <xf numFmtId="0" fontId="40" fillId="0" borderId="0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1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 horizontal="center" vertical="top"/>
      <protection/>
    </xf>
    <xf numFmtId="0" fontId="13" fillId="0" borderId="42" xfId="0" applyNumberFormat="1" applyFont="1" applyBorder="1" applyAlignment="1" applyProtection="1">
      <alignment horizontal="center"/>
      <protection/>
    </xf>
    <xf numFmtId="0" fontId="13" fillId="0" borderId="43" xfId="0" applyNumberFormat="1" applyFont="1" applyBorder="1" applyAlignment="1" applyProtection="1">
      <alignment horizontal="center"/>
      <protection/>
    </xf>
    <xf numFmtId="0" fontId="13" fillId="0" borderId="44" xfId="0" applyNumberFormat="1" applyFont="1" applyBorder="1" applyAlignment="1" applyProtection="1">
      <alignment horizontal="center"/>
      <protection/>
    </xf>
    <xf numFmtId="0" fontId="13" fillId="0" borderId="45" xfId="0" applyNumberFormat="1" applyFont="1" applyBorder="1" applyAlignment="1" applyProtection="1">
      <alignment horizontal="center"/>
      <protection/>
    </xf>
    <xf numFmtId="0" fontId="13" fillId="0" borderId="46" xfId="0" applyNumberFormat="1" applyFont="1" applyBorder="1" applyAlignment="1" applyProtection="1">
      <alignment horizontal="center"/>
      <protection/>
    </xf>
    <xf numFmtId="0" fontId="13" fillId="0" borderId="47" xfId="0" applyNumberFormat="1" applyFont="1" applyBorder="1" applyAlignment="1" applyProtection="1">
      <alignment horizontal="center"/>
      <protection/>
    </xf>
    <xf numFmtId="0" fontId="13" fillId="0" borderId="31" xfId="0" applyNumberFormat="1" applyFont="1" applyBorder="1" applyAlignment="1" applyProtection="1">
      <alignment horizontal="center"/>
      <protection/>
    </xf>
    <xf numFmtId="0" fontId="13" fillId="0" borderId="32" xfId="0" applyNumberFormat="1" applyFont="1" applyBorder="1" applyAlignment="1" applyProtection="1">
      <alignment horizontal="center"/>
      <protection/>
    </xf>
    <xf numFmtId="0" fontId="13" fillId="0" borderId="29" xfId="0" applyNumberFormat="1" applyFont="1" applyBorder="1" applyAlignment="1" applyProtection="1">
      <alignment horizontal="center"/>
      <protection/>
    </xf>
    <xf numFmtId="0" fontId="13" fillId="0" borderId="27" xfId="0" applyNumberFormat="1" applyFont="1" applyBorder="1" applyAlignment="1" applyProtection="1">
      <alignment horizontal="center"/>
      <protection/>
    </xf>
    <xf numFmtId="0" fontId="13" fillId="0" borderId="48" xfId="0" applyNumberFormat="1" applyFont="1" applyBorder="1" applyAlignment="1" applyProtection="1">
      <alignment horizontal="center"/>
      <protection/>
    </xf>
    <xf numFmtId="0" fontId="13" fillId="0" borderId="22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13" fillId="0" borderId="33" xfId="0" applyNumberFormat="1" applyFont="1" applyBorder="1" applyAlignment="1" applyProtection="1">
      <alignment horizontal="center"/>
      <protection/>
    </xf>
    <xf numFmtId="0" fontId="13" fillId="0" borderId="17" xfId="0" applyNumberFormat="1" applyFont="1" applyBorder="1" applyAlignment="1" applyProtection="1">
      <alignment horizontal="center"/>
      <protection/>
    </xf>
    <xf numFmtId="0" fontId="13" fillId="0" borderId="39" xfId="0" applyNumberFormat="1" applyFont="1" applyBorder="1" applyAlignment="1" applyProtection="1">
      <alignment horizontal="center"/>
      <protection/>
    </xf>
    <xf numFmtId="0" fontId="13" fillId="0" borderId="21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center" wrapText="1"/>
      <protection/>
    </xf>
    <xf numFmtId="0" fontId="13" fillId="0" borderId="43" xfId="0" applyFont="1" applyBorder="1" applyAlignment="1" applyProtection="1">
      <alignment horizontal="center" wrapText="1"/>
      <protection/>
    </xf>
    <xf numFmtId="0" fontId="13" fillId="0" borderId="43" xfId="0" applyNumberFormat="1" applyFont="1" applyBorder="1" applyAlignment="1" applyProtection="1">
      <alignment horizontal="center" wrapText="1"/>
      <protection/>
    </xf>
    <xf numFmtId="0" fontId="13" fillId="0" borderId="44" xfId="0" applyNumberFormat="1" applyFont="1" applyBorder="1" applyAlignment="1" applyProtection="1">
      <alignment horizontal="center" wrapText="1"/>
      <protection/>
    </xf>
    <xf numFmtId="0" fontId="13" fillId="0" borderId="49" xfId="0" applyFont="1" applyBorder="1" applyAlignment="1" applyProtection="1">
      <alignment horizontal="center" wrapText="1"/>
      <protection/>
    </xf>
    <xf numFmtId="0" fontId="13" fillId="0" borderId="50" xfId="0" applyNumberFormat="1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center" wrapText="1"/>
      <protection/>
    </xf>
    <xf numFmtId="0" fontId="13" fillId="0" borderId="16" xfId="0" applyNumberFormat="1" applyFont="1" applyBorder="1" applyAlignment="1" applyProtection="1">
      <alignment horizontal="center" wrapText="1"/>
      <protection/>
    </xf>
    <xf numFmtId="0" fontId="13" fillId="0" borderId="33" xfId="0" applyNumberFormat="1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67" fillId="0" borderId="0" xfId="0" applyNumberFormat="1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2" fillId="0" borderId="36" xfId="0" applyFont="1" applyBorder="1" applyAlignment="1" applyProtection="1">
      <alignment horizontal="center" wrapText="1"/>
      <protection/>
    </xf>
    <xf numFmtId="0" fontId="12" fillId="0" borderId="37" xfId="0" applyFont="1" applyBorder="1" applyAlignment="1" applyProtection="1">
      <alignment horizontal="center" wrapText="1"/>
      <protection/>
    </xf>
    <xf numFmtId="0" fontId="15" fillId="0" borderId="40" xfId="0" applyFont="1" applyBorder="1" applyAlignment="1">
      <alignment/>
    </xf>
    <xf numFmtId="0" fontId="9" fillId="0" borderId="51" xfId="0" applyFont="1" applyBorder="1" applyAlignment="1" applyProtection="1">
      <alignment/>
      <protection/>
    </xf>
    <xf numFmtId="0" fontId="68" fillId="0" borderId="0" xfId="0" applyFont="1" applyBorder="1" applyAlignment="1">
      <alignment/>
    </xf>
    <xf numFmtId="0" fontId="8" fillId="0" borderId="52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>
      <alignment horizontal="left" vertical="center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0" fillId="0" borderId="42" xfId="0" applyNumberFormat="1" applyFont="1" applyBorder="1" applyAlignment="1" applyProtection="1">
      <alignment horizontal="center" vertical="center"/>
      <protection/>
    </xf>
    <xf numFmtId="0" fontId="10" fillId="0" borderId="43" xfId="0" applyNumberFormat="1" applyFont="1" applyBorder="1" applyAlignment="1" applyProtection="1">
      <alignment horizontal="center" vertical="center"/>
      <protection/>
    </xf>
    <xf numFmtId="0" fontId="10" fillId="0" borderId="54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2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23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49" fontId="11" fillId="0" borderId="0" xfId="0" applyNumberFormat="1" applyFont="1" applyBorder="1" applyAlignment="1" applyProtection="1">
      <alignment vertical="justify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49" fontId="7" fillId="0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 wrapText="1"/>
      <protection/>
    </xf>
    <xf numFmtId="49" fontId="7" fillId="0" borderId="58" xfId="0" applyNumberFormat="1" applyFont="1" applyFill="1" applyBorder="1" applyAlignment="1" applyProtection="1">
      <alignment horizontal="center" vertical="center" wrapText="1"/>
      <protection/>
    </xf>
    <xf numFmtId="49" fontId="77" fillId="0" borderId="61" xfId="0" applyNumberFormat="1" applyFont="1" applyBorder="1" applyAlignment="1" applyProtection="1">
      <alignment horizontal="left" vertical="center" wrapText="1"/>
      <protection/>
    </xf>
    <xf numFmtId="49" fontId="77" fillId="0" borderId="58" xfId="0" applyNumberFormat="1" applyFont="1" applyBorder="1" applyAlignment="1" applyProtection="1">
      <alignment horizontal="left" vertical="center" wrapText="1"/>
      <protection/>
    </xf>
    <xf numFmtId="49" fontId="77" fillId="0" borderId="59" xfId="0" applyNumberFormat="1" applyFont="1" applyBorder="1" applyAlignment="1" applyProtection="1">
      <alignment horizontal="left" vertical="center" wrapText="1"/>
      <protection/>
    </xf>
    <xf numFmtId="49" fontId="77" fillId="0" borderId="57" xfId="0" applyNumberFormat="1" applyFont="1" applyBorder="1" applyAlignment="1" applyProtection="1">
      <alignment horizontal="left" vertical="center" wrapText="1"/>
      <protection/>
    </xf>
    <xf numFmtId="49" fontId="77" fillId="0" borderId="0" xfId="0" applyNumberFormat="1" applyFont="1" applyBorder="1" applyAlignment="1" applyProtection="1">
      <alignment horizontal="left" vertical="center" wrapText="1"/>
      <protection/>
    </xf>
    <xf numFmtId="49" fontId="77" fillId="0" borderId="51" xfId="0" applyNumberFormat="1" applyFont="1" applyBorder="1" applyAlignment="1" applyProtection="1">
      <alignment horizontal="left" vertical="center" wrapText="1"/>
      <protection/>
    </xf>
    <xf numFmtId="49" fontId="77" fillId="0" borderId="56" xfId="0" applyNumberFormat="1" applyFont="1" applyBorder="1" applyAlignment="1" applyProtection="1">
      <alignment horizontal="left" vertical="center" wrapText="1"/>
      <protection/>
    </xf>
    <xf numFmtId="49" fontId="77" fillId="0" borderId="55" xfId="0" applyNumberFormat="1" applyFont="1" applyBorder="1" applyAlignment="1" applyProtection="1">
      <alignment horizontal="left" vertical="center" wrapText="1"/>
      <protection/>
    </xf>
    <xf numFmtId="49" fontId="77" fillId="0" borderId="60" xfId="0" applyNumberFormat="1" applyFont="1" applyBorder="1" applyAlignment="1" applyProtection="1">
      <alignment horizontal="left" vertical="center" wrapText="1"/>
      <protection/>
    </xf>
    <xf numFmtId="49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62" xfId="0" applyNumberFormat="1" applyFont="1" applyBorder="1" applyAlignment="1" applyProtection="1">
      <alignment horizontal="center" vertical="center"/>
      <protection/>
    </xf>
    <xf numFmtId="0" fontId="10" fillId="0" borderId="63" xfId="0" applyNumberFormat="1" applyFont="1" applyBorder="1" applyAlignment="1" applyProtection="1">
      <alignment horizontal="center" vertical="center"/>
      <protection/>
    </xf>
    <xf numFmtId="0" fontId="10" fillId="0" borderId="64" xfId="0" applyNumberFormat="1" applyFont="1" applyBorder="1" applyAlignment="1" applyProtection="1">
      <alignment horizontal="center" vertical="center"/>
      <protection/>
    </xf>
    <xf numFmtId="49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0" fontId="74" fillId="0" borderId="13" xfId="0" applyNumberFormat="1" applyFont="1" applyFill="1" applyBorder="1" applyAlignment="1" applyProtection="1">
      <alignment horizontal="center" vertical="center"/>
      <protection/>
    </xf>
    <xf numFmtId="0" fontId="74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left" wrapText="1"/>
      <protection/>
    </xf>
    <xf numFmtId="0" fontId="8" fillId="0" borderId="69" xfId="0" applyFont="1" applyFill="1" applyBorder="1" applyAlignment="1" applyProtection="1">
      <alignment horizontal="left" wrapText="1"/>
      <protection/>
    </xf>
    <xf numFmtId="0" fontId="8" fillId="0" borderId="70" xfId="0" applyFont="1" applyFill="1" applyBorder="1" applyAlignment="1" applyProtection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71" xfId="0" applyNumberFormat="1" applyFont="1" applyFill="1" applyBorder="1" applyAlignment="1" applyProtection="1">
      <alignment horizontal="center" vertical="center"/>
      <protection/>
    </xf>
    <xf numFmtId="0" fontId="19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19" fillId="0" borderId="73" xfId="0" applyNumberFormat="1" applyFont="1" applyFill="1" applyBorder="1" applyAlignment="1" applyProtection="1">
      <alignment horizontal="center" vertical="center"/>
      <protection/>
    </xf>
    <xf numFmtId="0" fontId="19" fillId="0" borderId="74" xfId="0" applyNumberFormat="1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left" wrapText="1"/>
      <protection/>
    </xf>
    <xf numFmtId="0" fontId="19" fillId="0" borderId="69" xfId="0" applyFont="1" applyFill="1" applyBorder="1" applyAlignment="1" applyProtection="1">
      <alignment horizontal="left" wrapText="1"/>
      <protection/>
    </xf>
    <xf numFmtId="0" fontId="19" fillId="0" borderId="70" xfId="0" applyFont="1" applyFill="1" applyBorder="1" applyAlignment="1" applyProtection="1">
      <alignment horizontal="left" wrapText="1"/>
      <protection/>
    </xf>
    <xf numFmtId="0" fontId="7" fillId="0" borderId="65" xfId="0" applyFont="1" applyFill="1" applyBorder="1" applyAlignment="1" applyProtection="1">
      <alignment horizontal="center" wrapText="1"/>
      <protection/>
    </xf>
    <xf numFmtId="0" fontId="7" fillId="0" borderId="66" xfId="0" applyFont="1" applyFill="1" applyBorder="1" applyAlignment="1" applyProtection="1">
      <alignment horizontal="center" wrapText="1"/>
      <protection/>
    </xf>
    <xf numFmtId="0" fontId="7" fillId="0" borderId="67" xfId="0" applyFont="1" applyFill="1" applyBorder="1" applyAlignment="1" applyProtection="1">
      <alignment horizontal="center" wrapText="1"/>
      <protection/>
    </xf>
    <xf numFmtId="0" fontId="8" fillId="0" borderId="75" xfId="0" applyFont="1" applyFill="1" applyBorder="1" applyAlignment="1" applyProtection="1">
      <alignment horizontal="left" wrapText="1"/>
      <protection/>
    </xf>
    <xf numFmtId="0" fontId="8" fillId="0" borderId="41" xfId="0" applyFont="1" applyFill="1" applyBorder="1" applyAlignment="1" applyProtection="1">
      <alignment horizontal="left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19" fillId="0" borderId="68" xfId="0" applyNumberFormat="1" applyFont="1" applyFill="1" applyBorder="1" applyAlignment="1" applyProtection="1">
      <alignment horizontal="center" vertical="center"/>
      <protection/>
    </xf>
    <xf numFmtId="0" fontId="19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19" fillId="0" borderId="69" xfId="0" applyNumberFormat="1" applyFont="1" applyFill="1" applyBorder="1" applyAlignment="1" applyProtection="1">
      <alignment horizontal="center" vertical="center"/>
      <protection/>
    </xf>
    <xf numFmtId="0" fontId="19" fillId="0" borderId="76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75" xfId="0" applyFont="1" applyFill="1" applyBorder="1" applyAlignment="1" applyProtection="1">
      <alignment horizontal="left" wrapText="1"/>
      <protection/>
    </xf>
    <xf numFmtId="0" fontId="9" fillId="0" borderId="41" xfId="0" applyFont="1" applyFill="1" applyBorder="1" applyAlignment="1" applyProtection="1">
      <alignment horizontal="left" wrapText="1"/>
      <protection/>
    </xf>
    <xf numFmtId="0" fontId="19" fillId="0" borderId="75" xfId="0" applyNumberFormat="1" applyFont="1" applyFill="1" applyBorder="1" applyAlignment="1" applyProtection="1">
      <alignment horizontal="center" vertical="center"/>
      <protection/>
    </xf>
    <xf numFmtId="0" fontId="72" fillId="0" borderId="13" xfId="0" applyNumberFormat="1" applyFont="1" applyFill="1" applyBorder="1" applyAlignment="1" applyProtection="1">
      <alignment horizontal="center" vertical="center"/>
      <protection/>
    </xf>
    <xf numFmtId="0" fontId="72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Border="1" applyAlignment="1" applyProtection="1">
      <alignment horizontal="center" vertical="center"/>
      <protection/>
    </xf>
    <xf numFmtId="0" fontId="8" fillId="0" borderId="77" xfId="0" applyNumberFormat="1" applyFont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Border="1" applyAlignment="1" applyProtection="1">
      <alignment horizontal="center" vertical="center"/>
      <protection/>
    </xf>
    <xf numFmtId="0" fontId="8" fillId="0" borderId="70" xfId="0" applyNumberFormat="1" applyFont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69" xfId="0" applyNumberFormat="1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left" wrapText="1"/>
      <protection/>
    </xf>
    <xf numFmtId="0" fontId="8" fillId="0" borderId="69" xfId="0" applyFont="1" applyBorder="1" applyAlignment="1" applyProtection="1">
      <alignment horizontal="left" wrapText="1"/>
      <protection/>
    </xf>
    <xf numFmtId="0" fontId="8" fillId="0" borderId="76" xfId="0" applyFont="1" applyBorder="1" applyAlignment="1" applyProtection="1">
      <alignment horizontal="left" wrapText="1"/>
      <protection/>
    </xf>
    <xf numFmtId="0" fontId="73" fillId="0" borderId="36" xfId="0" applyFont="1" applyBorder="1" applyAlignment="1">
      <alignment horizontal="left" vertical="center" wrapText="1"/>
    </xf>
    <xf numFmtId="0" fontId="73" fillId="0" borderId="69" xfId="0" applyFont="1" applyBorder="1" applyAlignment="1">
      <alignment horizontal="left" vertical="center" wrapText="1"/>
    </xf>
    <xf numFmtId="0" fontId="8" fillId="0" borderId="76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0" fontId="8" fillId="0" borderId="70" xfId="0" applyFont="1" applyBorder="1" applyAlignment="1" applyProtection="1">
      <alignment horizontal="left" vertical="center" wrapText="1"/>
      <protection/>
    </xf>
    <xf numFmtId="0" fontId="8" fillId="0" borderId="75" xfId="0" applyNumberFormat="1" applyFont="1" applyBorder="1" applyAlignment="1" applyProtection="1">
      <alignment horizontal="center" vertical="center"/>
      <protection/>
    </xf>
    <xf numFmtId="0" fontId="8" fillId="0" borderId="72" xfId="0" applyNumberFormat="1" applyFont="1" applyBorder="1" applyAlignment="1" applyProtection="1">
      <alignment horizontal="center" vertical="center"/>
      <protection/>
    </xf>
    <xf numFmtId="0" fontId="8" fillId="0" borderId="73" xfId="0" applyNumberFormat="1" applyFont="1" applyBorder="1" applyAlignment="1" applyProtection="1">
      <alignment horizontal="center" vertical="center"/>
      <protection/>
    </xf>
    <xf numFmtId="0" fontId="8" fillId="0" borderId="74" xfId="0" applyNumberFormat="1" applyFont="1" applyBorder="1" applyAlignment="1" applyProtection="1">
      <alignment horizontal="center" vertical="center"/>
      <protection/>
    </xf>
    <xf numFmtId="0" fontId="8" fillId="0" borderId="71" xfId="0" applyNumberFormat="1" applyFont="1" applyBorder="1" applyAlignment="1" applyProtection="1">
      <alignment horizontal="center" vertical="center"/>
      <protection/>
    </xf>
    <xf numFmtId="0" fontId="70" fillId="0" borderId="68" xfId="0" applyFont="1" applyFill="1" applyBorder="1" applyAlignment="1" applyProtection="1">
      <alignment horizontal="left" wrapText="1"/>
      <protection/>
    </xf>
    <xf numFmtId="0" fontId="70" fillId="0" borderId="69" xfId="0" applyFont="1" applyFill="1" applyBorder="1" applyAlignment="1" applyProtection="1">
      <alignment horizontal="left" wrapText="1"/>
      <protection/>
    </xf>
    <xf numFmtId="0" fontId="70" fillId="0" borderId="70" xfId="0" applyFont="1" applyFill="1" applyBorder="1" applyAlignment="1" applyProtection="1">
      <alignment horizontal="left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/>
      <protection/>
    </xf>
    <xf numFmtId="0" fontId="8" fillId="0" borderId="82" xfId="0" applyFont="1" applyBorder="1" applyAlignment="1" applyProtection="1">
      <alignment/>
      <protection/>
    </xf>
    <xf numFmtId="0" fontId="70" fillId="0" borderId="36" xfId="0" applyFont="1" applyBorder="1" applyAlignment="1" applyProtection="1">
      <alignment horizontal="left" wrapText="1"/>
      <protection/>
    </xf>
    <xf numFmtId="0" fontId="70" fillId="0" borderId="69" xfId="0" applyFont="1" applyBorder="1" applyAlignment="1" applyProtection="1">
      <alignment horizontal="left" wrapText="1"/>
      <protection/>
    </xf>
    <xf numFmtId="0" fontId="70" fillId="0" borderId="76" xfId="0" applyFont="1" applyBorder="1" applyAlignment="1" applyProtection="1">
      <alignment horizontal="left" wrapText="1"/>
      <protection/>
    </xf>
    <xf numFmtId="0" fontId="9" fillId="0" borderId="36" xfId="0" applyFont="1" applyBorder="1" applyAlignment="1" applyProtection="1">
      <alignment horizontal="left" wrapText="1"/>
      <protection/>
    </xf>
    <xf numFmtId="0" fontId="9" fillId="0" borderId="69" xfId="0" applyFont="1" applyBorder="1" applyAlignment="1" applyProtection="1">
      <alignment horizontal="left" wrapText="1"/>
      <protection/>
    </xf>
    <xf numFmtId="0" fontId="9" fillId="0" borderId="76" xfId="0" applyFont="1" applyBorder="1" applyAlignment="1" applyProtection="1">
      <alignment horizontal="left" wrapText="1"/>
      <protection/>
    </xf>
    <xf numFmtId="0" fontId="8" fillId="0" borderId="75" xfId="0" applyFont="1" applyBorder="1" applyAlignment="1" applyProtection="1">
      <alignment horizontal="left" wrapText="1"/>
      <protection/>
    </xf>
    <xf numFmtId="0" fontId="8" fillId="0" borderId="41" xfId="0" applyFont="1" applyBorder="1" applyAlignment="1" applyProtection="1">
      <alignment horizontal="left" wrapText="1"/>
      <protection/>
    </xf>
    <xf numFmtId="0" fontId="8" fillId="0" borderId="74" xfId="0" applyFont="1" applyBorder="1" applyAlignment="1" applyProtection="1">
      <alignment horizontal="left" wrapText="1"/>
      <protection/>
    </xf>
    <xf numFmtId="0" fontId="8" fillId="0" borderId="39" xfId="0" applyFont="1" applyBorder="1" applyAlignment="1" applyProtection="1">
      <alignment horizontal="left" wrapText="1"/>
      <protection/>
    </xf>
    <xf numFmtId="0" fontId="8" fillId="0" borderId="21" xfId="0" applyFont="1" applyBorder="1" applyAlignment="1" applyProtection="1">
      <alignment horizontal="left" wrapText="1"/>
      <protection/>
    </xf>
    <xf numFmtId="0" fontId="8" fillId="0" borderId="83" xfId="0" applyFont="1" applyBorder="1" applyAlignment="1" applyProtection="1">
      <alignment horizontal="left" wrapText="1"/>
      <protection/>
    </xf>
    <xf numFmtId="0" fontId="7" fillId="0" borderId="65" xfId="0" applyFont="1" applyBorder="1" applyAlignment="1" applyProtection="1">
      <alignment horizontal="center" wrapText="1"/>
      <protection/>
    </xf>
    <xf numFmtId="0" fontId="8" fillId="0" borderId="66" xfId="0" applyFont="1" applyBorder="1" applyAlignment="1" applyProtection="1">
      <alignment horizontal="center" wrapText="1"/>
      <protection/>
    </xf>
    <xf numFmtId="0" fontId="8" fillId="0" borderId="84" xfId="0" applyFont="1" applyBorder="1" applyAlignment="1" applyProtection="1">
      <alignment horizont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54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7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81" xfId="0" applyNumberFormat="1" applyFont="1" applyBorder="1" applyAlignment="1" applyProtection="1">
      <alignment horizontal="center" vertical="center"/>
      <protection/>
    </xf>
    <xf numFmtId="0" fontId="8" fillId="0" borderId="85" xfId="0" applyNumberFormat="1" applyFont="1" applyBorder="1" applyAlignment="1" applyProtection="1">
      <alignment horizontal="center" vertical="center"/>
      <protection/>
    </xf>
    <xf numFmtId="0" fontId="8" fillId="0" borderId="86" xfId="0" applyNumberFormat="1" applyFont="1" applyBorder="1" applyAlignment="1" applyProtection="1">
      <alignment horizontal="center" vertical="center"/>
      <protection/>
    </xf>
    <xf numFmtId="0" fontId="8" fillId="0" borderId="87" xfId="0" applyNumberFormat="1" applyFont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 applyProtection="1">
      <alignment horizontal="center" vertical="center"/>
      <protection/>
    </xf>
    <xf numFmtId="0" fontId="8" fillId="0" borderId="83" xfId="0" applyNumberFormat="1" applyFont="1" applyBorder="1" applyAlignment="1" applyProtection="1">
      <alignment horizontal="center" vertical="center"/>
      <protection/>
    </xf>
    <xf numFmtId="0" fontId="8" fillId="0" borderId="39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63" xfId="0" applyNumberFormat="1" applyFont="1" applyBorder="1" applyAlignment="1" applyProtection="1">
      <alignment horizontal="center" vertical="center"/>
      <protection/>
    </xf>
    <xf numFmtId="0" fontId="8" fillId="0" borderId="88" xfId="0" applyNumberFormat="1" applyFont="1" applyBorder="1" applyAlignment="1" applyProtection="1">
      <alignment horizontal="center" vertical="center"/>
      <protection/>
    </xf>
    <xf numFmtId="0" fontId="8" fillId="0" borderId="89" xfId="0" applyNumberFormat="1" applyFont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87" xfId="0" applyNumberFormat="1" applyFont="1" applyFill="1" applyBorder="1" applyAlignment="1" applyProtection="1">
      <alignment horizontal="center" vertical="center"/>
      <protection/>
    </xf>
    <xf numFmtId="0" fontId="11" fillId="0" borderId="68" xfId="0" applyNumberFormat="1" applyFont="1" applyFill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left" wrapText="1"/>
      <protection/>
    </xf>
    <xf numFmtId="0" fontId="11" fillId="0" borderId="41" xfId="0" applyFont="1" applyBorder="1" applyAlignment="1" applyProtection="1">
      <alignment horizontal="left" wrapText="1"/>
      <protection/>
    </xf>
    <xf numFmtId="0" fontId="11" fillId="0" borderId="90" xfId="0" applyFont="1" applyBorder="1" applyAlignment="1" applyProtection="1">
      <alignment horizontal="left" wrapText="1"/>
      <protection/>
    </xf>
    <xf numFmtId="0" fontId="8" fillId="0" borderId="81" xfId="0" applyNumberFormat="1" applyFont="1" applyFill="1" applyBorder="1" applyAlignment="1" applyProtection="1">
      <alignment horizontal="center" vertical="center"/>
      <protection/>
    </xf>
    <xf numFmtId="0" fontId="8" fillId="0" borderId="9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65" fillId="0" borderId="68" xfId="0" applyFont="1" applyFill="1" applyBorder="1" applyAlignment="1" applyProtection="1">
      <alignment horizontal="left" wrapText="1"/>
      <protection/>
    </xf>
    <xf numFmtId="0" fontId="65" fillId="0" borderId="69" xfId="0" applyFont="1" applyFill="1" applyBorder="1" applyAlignment="1" applyProtection="1">
      <alignment horizontal="left" wrapText="1"/>
      <protection/>
    </xf>
    <xf numFmtId="0" fontId="65" fillId="0" borderId="70" xfId="0" applyFont="1" applyFill="1" applyBorder="1" applyAlignment="1" applyProtection="1">
      <alignment horizontal="left" wrapText="1"/>
      <protection/>
    </xf>
    <xf numFmtId="0" fontId="8" fillId="0" borderId="74" xfId="0" applyFont="1" applyFill="1" applyBorder="1" applyAlignment="1" applyProtection="1">
      <alignment horizontal="left" wrapText="1"/>
      <protection/>
    </xf>
    <xf numFmtId="0" fontId="8" fillId="0" borderId="36" xfId="0" applyFont="1" applyBorder="1" applyAlignment="1" applyProtection="1">
      <alignment horizontal="left" wrapText="1"/>
      <protection/>
    </xf>
    <xf numFmtId="0" fontId="11" fillId="0" borderId="39" xfId="0" applyFont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left" wrapText="1"/>
      <protection/>
    </xf>
    <xf numFmtId="0" fontId="11" fillId="0" borderId="83" xfId="0" applyFont="1" applyBorder="1" applyAlignment="1" applyProtection="1">
      <alignment horizontal="left" wrapText="1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" vertical="center" wrapText="1"/>
      <protection/>
    </xf>
    <xf numFmtId="0" fontId="8" fillId="0" borderId="62" xfId="0" applyNumberFormat="1" applyFont="1" applyBorder="1" applyAlignment="1" applyProtection="1">
      <alignment horizontal="center" vertical="center"/>
      <protection/>
    </xf>
    <xf numFmtId="0" fontId="8" fillId="0" borderId="9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3" fillId="0" borderId="80" xfId="0" applyNumberFormat="1" applyFont="1" applyBorder="1" applyAlignment="1" applyProtection="1">
      <alignment horizontal="left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3" fillId="0" borderId="79" xfId="0" applyNumberFormat="1" applyFont="1" applyBorder="1" applyAlignment="1" applyProtection="1">
      <alignment horizontal="left"/>
      <protection/>
    </xf>
    <xf numFmtId="0" fontId="7" fillId="0" borderId="62" xfId="0" applyNumberFormat="1" applyFont="1" applyBorder="1" applyAlignment="1" applyProtection="1">
      <alignment horizontal="center" vertical="center"/>
      <protection/>
    </xf>
    <xf numFmtId="0" fontId="7" fillId="0" borderId="93" xfId="0" applyNumberFormat="1" applyFont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wrapText="1"/>
      <protection/>
    </xf>
    <xf numFmtId="0" fontId="8" fillId="0" borderId="54" xfId="0" applyFont="1" applyBorder="1" applyAlignment="1" applyProtection="1">
      <alignment horizontal="left" wrapText="1"/>
      <protection/>
    </xf>
    <xf numFmtId="0" fontId="8" fillId="0" borderId="93" xfId="0" applyNumberFormat="1" applyFont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wrapText="1"/>
      <protection/>
    </xf>
    <xf numFmtId="0" fontId="8" fillId="0" borderId="21" xfId="0" applyFont="1" applyFill="1" applyBorder="1" applyAlignment="1" applyProtection="1">
      <alignment horizontal="left" wrapText="1"/>
      <protection/>
    </xf>
    <xf numFmtId="0" fontId="8" fillId="0" borderId="54" xfId="0" applyFont="1" applyFill="1" applyBorder="1" applyAlignment="1" applyProtection="1">
      <alignment horizontal="left" wrapText="1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17" fillId="0" borderId="65" xfId="0" applyFont="1" applyFill="1" applyBorder="1" applyAlignment="1" applyProtection="1">
      <alignment horizontal="left" wrapText="1"/>
      <protection/>
    </xf>
    <xf numFmtId="0" fontId="17" fillId="0" borderId="66" xfId="0" applyFont="1" applyFill="1" applyBorder="1" applyAlignment="1" applyProtection="1">
      <alignment horizontal="left" wrapText="1"/>
      <protection/>
    </xf>
    <xf numFmtId="0" fontId="17" fillId="0" borderId="67" xfId="0" applyFont="1" applyFill="1" applyBorder="1" applyAlignment="1" applyProtection="1">
      <alignment horizontal="left" wrapText="1"/>
      <protection/>
    </xf>
    <xf numFmtId="0" fontId="8" fillId="0" borderId="65" xfId="0" applyNumberFormat="1" applyFont="1" applyBorder="1" applyAlignment="1" applyProtection="1">
      <alignment horizontal="center" vertical="center"/>
      <protection/>
    </xf>
    <xf numFmtId="0" fontId="8" fillId="0" borderId="92" xfId="0" applyNumberFormat="1" applyFont="1" applyBorder="1" applyAlignment="1" applyProtection="1">
      <alignment horizontal="center" vertical="center"/>
      <protection/>
    </xf>
    <xf numFmtId="0" fontId="70" fillId="0" borderId="92" xfId="0" applyFont="1" applyBorder="1" applyAlignment="1" applyProtection="1">
      <alignment horizontal="center" wrapText="1"/>
      <protection/>
    </xf>
    <xf numFmtId="0" fontId="8" fillId="0" borderId="63" xfId="0" applyFont="1" applyBorder="1" applyAlignment="1" applyProtection="1">
      <alignment horizontal="center" wrapText="1"/>
      <protection/>
    </xf>
    <xf numFmtId="0" fontId="8" fillId="0" borderId="93" xfId="0" applyFont="1" applyBorder="1" applyAlignment="1" applyProtection="1">
      <alignment horizontal="center" wrapText="1"/>
      <protection/>
    </xf>
    <xf numFmtId="0" fontId="8" fillId="0" borderId="94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left" wrapText="1"/>
      <protection/>
    </xf>
    <xf numFmtId="0" fontId="8" fillId="0" borderId="82" xfId="0" applyFont="1" applyFill="1" applyBorder="1" applyAlignment="1" applyProtection="1">
      <alignment horizontal="left" wrapText="1"/>
      <protection/>
    </xf>
    <xf numFmtId="0" fontId="8" fillId="0" borderId="91" xfId="0" applyFont="1" applyFill="1" applyBorder="1" applyAlignment="1" applyProtection="1">
      <alignment horizontal="left" wrapText="1"/>
      <protection/>
    </xf>
    <xf numFmtId="0" fontId="72" fillId="0" borderId="14" xfId="0" applyNumberFormat="1" applyFont="1" applyFill="1" applyBorder="1" applyAlignment="1" applyProtection="1">
      <alignment horizontal="center" vertical="center"/>
      <protection/>
    </xf>
    <xf numFmtId="0" fontId="72" fillId="0" borderId="70" xfId="0" applyNumberFormat="1" applyFont="1" applyFill="1" applyBorder="1" applyAlignment="1" applyProtection="1">
      <alignment horizontal="center" vertical="center"/>
      <protection/>
    </xf>
    <xf numFmtId="0" fontId="72" fillId="0" borderId="17" xfId="0" applyNumberFormat="1" applyFont="1" applyFill="1" applyBorder="1" applyAlignment="1" applyProtection="1">
      <alignment horizontal="center" vertical="center"/>
      <protection/>
    </xf>
    <xf numFmtId="0" fontId="72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left" vertical="center" wrapText="1"/>
      <protection/>
    </xf>
    <xf numFmtId="0" fontId="8" fillId="0" borderId="69" xfId="0" applyFont="1" applyFill="1" applyBorder="1" applyAlignment="1" applyProtection="1">
      <alignment horizontal="left" vertical="center" wrapText="1"/>
      <protection/>
    </xf>
    <xf numFmtId="0" fontId="8" fillId="0" borderId="70" xfId="0" applyFont="1" applyFill="1" applyBorder="1" applyAlignment="1" applyProtection="1">
      <alignment horizontal="left" vertical="center" wrapText="1"/>
      <protection/>
    </xf>
    <xf numFmtId="0" fontId="8" fillId="0" borderId="77" xfId="0" applyFont="1" applyBorder="1" applyAlignment="1" applyProtection="1">
      <alignment horizontal="center"/>
      <protection/>
    </xf>
    <xf numFmtId="0" fontId="8" fillId="0" borderId="50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8" fillId="0" borderId="97" xfId="0" applyFont="1" applyBorder="1" applyAlignment="1" applyProtection="1">
      <alignment horizontal="center"/>
      <protection/>
    </xf>
    <xf numFmtId="0" fontId="8" fillId="0" borderId="98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99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1" fillId="0" borderId="100" xfId="0" applyNumberFormat="1" applyFont="1" applyBorder="1" applyAlignment="1" applyProtection="1">
      <alignment horizontal="center" vertical="center"/>
      <protection/>
    </xf>
    <xf numFmtId="0" fontId="11" fillId="0" borderId="101" xfId="0" applyNumberFormat="1" applyFont="1" applyBorder="1" applyAlignment="1" applyProtection="1">
      <alignment horizontal="center" vertical="center"/>
      <protection/>
    </xf>
    <xf numFmtId="0" fontId="11" fillId="0" borderId="65" xfId="0" applyNumberFormat="1" applyFont="1" applyBorder="1" applyAlignment="1" applyProtection="1">
      <alignment horizontal="center" vertical="center"/>
      <protection/>
    </xf>
    <xf numFmtId="0" fontId="11" fillId="0" borderId="66" xfId="0" applyNumberFormat="1" applyFont="1" applyBorder="1" applyAlignment="1" applyProtection="1">
      <alignment horizontal="center" vertical="center"/>
      <protection/>
    </xf>
    <xf numFmtId="0" fontId="11" fillId="0" borderId="67" xfId="0" applyNumberFormat="1" applyFont="1" applyBorder="1" applyAlignment="1" applyProtection="1">
      <alignment horizontal="center" vertical="center"/>
      <protection/>
    </xf>
    <xf numFmtId="0" fontId="11" fillId="0" borderId="25" xfId="0" applyNumberFormat="1" applyFont="1" applyBorder="1" applyAlignment="1" applyProtection="1">
      <alignment horizontal="center" vertical="center"/>
      <protection/>
    </xf>
    <xf numFmtId="0" fontId="11" fillId="0" borderId="102" xfId="0" applyNumberFormat="1" applyFont="1" applyBorder="1" applyAlignment="1" applyProtection="1">
      <alignment horizontal="center" vertical="center"/>
      <protection/>
    </xf>
    <xf numFmtId="0" fontId="11" fillId="0" borderId="103" xfId="0" applyNumberFormat="1" applyFont="1" applyBorder="1" applyAlignment="1" applyProtection="1">
      <alignment horizontal="center" vertical="center"/>
      <protection/>
    </xf>
    <xf numFmtId="0" fontId="11" fillId="0" borderId="104" xfId="0" applyNumberFormat="1" applyFont="1" applyBorder="1" applyAlignment="1" applyProtection="1">
      <alignment horizontal="center" vertical="center"/>
      <protection/>
    </xf>
    <xf numFmtId="0" fontId="11" fillId="0" borderId="105" xfId="0" applyNumberFormat="1" applyFont="1" applyBorder="1" applyAlignment="1" applyProtection="1">
      <alignment horizontal="center" vertical="center"/>
      <protection/>
    </xf>
    <xf numFmtId="0" fontId="11" fillId="0" borderId="106" xfId="0" applyNumberFormat="1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/>
      <protection/>
    </xf>
    <xf numFmtId="0" fontId="9" fillId="0" borderId="43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7" fillId="0" borderId="94" xfId="0" applyFont="1" applyBorder="1" applyAlignment="1" applyProtection="1">
      <alignment horizontal="center" vertical="center" textRotation="90"/>
      <protection/>
    </xf>
    <xf numFmtId="0" fontId="7" fillId="0" borderId="96" xfId="0" applyFont="1" applyBorder="1" applyAlignment="1" applyProtection="1">
      <alignment horizontal="center" vertical="center" textRotation="90"/>
      <protection/>
    </xf>
    <xf numFmtId="0" fontId="7" fillId="0" borderId="107" xfId="0" applyFont="1" applyBorder="1" applyAlignment="1" applyProtection="1">
      <alignment horizontal="center" vertical="center" textRotation="90"/>
      <protection/>
    </xf>
    <xf numFmtId="0" fontId="7" fillId="0" borderId="108" xfId="0" applyFont="1" applyBorder="1" applyAlignment="1" applyProtection="1">
      <alignment horizontal="center" vertical="center" textRotation="90"/>
      <protection/>
    </xf>
    <xf numFmtId="0" fontId="7" fillId="0" borderId="109" xfId="0" applyFont="1" applyBorder="1" applyAlignment="1" applyProtection="1">
      <alignment horizontal="center" vertical="center" textRotation="90"/>
      <protection/>
    </xf>
    <xf numFmtId="0" fontId="7" fillId="0" borderId="110" xfId="0" applyFont="1" applyBorder="1" applyAlignment="1" applyProtection="1">
      <alignment horizontal="center" vertical="center" textRotation="90"/>
      <protection/>
    </xf>
    <xf numFmtId="0" fontId="7" fillId="0" borderId="95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105" xfId="0" applyFont="1" applyBorder="1" applyAlignment="1" applyProtection="1">
      <alignment horizontal="center" vertical="center" textRotation="90"/>
      <protection/>
    </xf>
    <xf numFmtId="0" fontId="7" fillId="0" borderId="106" xfId="0" applyNumberFormat="1" applyFont="1" applyBorder="1" applyAlignment="1" applyProtection="1">
      <alignment horizontal="center" vertical="center" wrapText="1"/>
      <protection/>
    </xf>
    <xf numFmtId="0" fontId="7" fillId="0" borderId="10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0" fontId="11" fillId="0" borderId="111" xfId="0" applyFont="1" applyBorder="1" applyAlignment="1" applyProtection="1">
      <alignment horizontal="center" vertical="center" wrapText="1"/>
      <protection/>
    </xf>
    <xf numFmtId="0" fontId="11" fillId="0" borderId="95" xfId="0" applyFont="1" applyBorder="1" applyAlignment="1" applyProtection="1">
      <alignment horizontal="center" vertical="center" wrapText="1"/>
      <protection/>
    </xf>
    <xf numFmtId="0" fontId="11" fillId="0" borderId="112" xfId="0" applyFont="1" applyBorder="1" applyAlignment="1" applyProtection="1">
      <alignment horizontal="center" vertical="center" wrapText="1"/>
      <protection/>
    </xf>
    <xf numFmtId="0" fontId="11" fillId="0" borderId="113" xfId="0" applyFont="1" applyBorder="1" applyAlignment="1" applyProtection="1">
      <alignment horizontal="center" vertical="center" wrapText="1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>
      <alignment/>
    </xf>
    <xf numFmtId="0" fontId="0" fillId="0" borderId="114" xfId="0" applyFont="1" applyBorder="1" applyAlignment="1">
      <alignment/>
    </xf>
    <xf numFmtId="0" fontId="70" fillId="0" borderId="65" xfId="0" applyFont="1" applyBorder="1" applyAlignment="1" applyProtection="1">
      <alignment horizontal="center" vertical="center"/>
      <protection/>
    </xf>
    <xf numFmtId="0" fontId="70" fillId="0" borderId="66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7" fillId="0" borderId="10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1" fillId="0" borderId="65" xfId="0" applyFont="1" applyBorder="1" applyAlignment="1" applyProtection="1">
      <alignment horizontal="center" vertical="center"/>
      <protection/>
    </xf>
    <xf numFmtId="0" fontId="71" fillId="0" borderId="67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106" xfId="0" applyFont="1" applyBorder="1" applyAlignment="1" applyProtection="1">
      <alignment horizontal="center" wrapText="1"/>
      <protection/>
    </xf>
    <xf numFmtId="0" fontId="8" fillId="0" borderId="95" xfId="0" applyFont="1" applyBorder="1" applyAlignment="1" applyProtection="1">
      <alignment horizontal="center" wrapText="1"/>
      <protection/>
    </xf>
    <xf numFmtId="0" fontId="8" fillId="0" borderId="115" xfId="0" applyFont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49" fontId="7" fillId="0" borderId="4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13" fillId="0" borderId="41" xfId="0" applyNumberFormat="1" applyFont="1" applyBorder="1" applyAlignment="1" applyProtection="1">
      <alignment horizontal="center"/>
      <protection/>
    </xf>
    <xf numFmtId="0" fontId="7" fillId="0" borderId="41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40" xfId="0" applyNumberFormat="1" applyFont="1" applyBorder="1" applyAlignment="1" applyProtection="1">
      <alignment horizontal="center"/>
      <protection/>
    </xf>
    <xf numFmtId="0" fontId="29" fillId="0" borderId="40" xfId="0" applyNumberFormat="1" applyFont="1" applyBorder="1" applyAlignment="1" applyProtection="1">
      <alignment horizontal="center"/>
      <protection/>
    </xf>
    <xf numFmtId="0" fontId="22" fillId="0" borderId="94" xfId="0" applyFont="1" applyBorder="1" applyAlignment="1" applyProtection="1">
      <alignment horizontal="left" vertical="center" wrapText="1"/>
      <protection/>
    </xf>
    <xf numFmtId="0" fontId="22" fillId="0" borderId="96" xfId="0" applyFont="1" applyBorder="1" applyAlignment="1" applyProtection="1">
      <alignment horizontal="left" vertical="center" wrapText="1"/>
      <protection/>
    </xf>
    <xf numFmtId="0" fontId="22" fillId="0" borderId="109" xfId="0" applyFont="1" applyBorder="1" applyAlignment="1" applyProtection="1">
      <alignment horizontal="left" vertical="center" wrapText="1"/>
      <protection/>
    </xf>
    <xf numFmtId="0" fontId="22" fillId="0" borderId="110" xfId="0" applyFont="1" applyBorder="1" applyAlignment="1" applyProtection="1">
      <alignment horizontal="left" vertical="center" wrapText="1"/>
      <protection/>
    </xf>
    <xf numFmtId="49" fontId="22" fillId="0" borderId="95" xfId="0" applyNumberFormat="1" applyFont="1" applyBorder="1" applyAlignment="1" applyProtection="1">
      <alignment horizontal="center" vertical="center" wrapText="1"/>
      <protection/>
    </xf>
    <xf numFmtId="49" fontId="25" fillId="0" borderId="95" xfId="0" applyNumberFormat="1" applyFont="1" applyBorder="1" applyAlignment="1" applyProtection="1">
      <alignment horizontal="center" vertical="center" wrapText="1"/>
      <protection/>
    </xf>
    <xf numFmtId="49" fontId="25" fillId="0" borderId="105" xfId="0" applyNumberFormat="1" applyFont="1" applyBorder="1" applyAlignment="1" applyProtection="1">
      <alignment horizontal="center" vertical="center" wrapText="1"/>
      <protection/>
    </xf>
    <xf numFmtId="0" fontId="12" fillId="0" borderId="95" xfId="0" applyFont="1" applyBorder="1" applyAlignment="1" applyProtection="1">
      <alignment horizontal="center" vertical="center" wrapText="1"/>
      <protection/>
    </xf>
    <xf numFmtId="0" fontId="12" fillId="0" borderId="105" xfId="0" applyFont="1" applyBorder="1" applyAlignment="1" applyProtection="1">
      <alignment horizontal="center" vertical="center" wrapText="1"/>
      <protection/>
    </xf>
    <xf numFmtId="0" fontId="13" fillId="0" borderId="94" xfId="0" applyFont="1" applyBorder="1" applyAlignment="1" applyProtection="1">
      <alignment horizontal="center" vertical="center"/>
      <protection/>
    </xf>
    <xf numFmtId="0" fontId="13" fillId="0" borderId="96" xfId="0" applyFont="1" applyBorder="1" applyAlignment="1" applyProtection="1">
      <alignment horizontal="center" vertical="center"/>
      <protection/>
    </xf>
    <xf numFmtId="0" fontId="13" fillId="0" borderId="109" xfId="0" applyFont="1" applyBorder="1" applyAlignment="1" applyProtection="1">
      <alignment horizontal="center" vertical="center"/>
      <protection/>
    </xf>
    <xf numFmtId="0" fontId="13" fillId="0" borderId="110" xfId="0" applyFont="1" applyBorder="1" applyAlignment="1" applyProtection="1">
      <alignment horizontal="center" vertical="center"/>
      <protection/>
    </xf>
    <xf numFmtId="0" fontId="22" fillId="0" borderId="94" xfId="0" applyFont="1" applyBorder="1" applyAlignment="1" applyProtection="1">
      <alignment horizontal="center" vertical="center" wrapText="1"/>
      <protection/>
    </xf>
    <xf numFmtId="0" fontId="22" fillId="0" borderId="96" xfId="0" applyFont="1" applyBorder="1" applyAlignment="1" applyProtection="1">
      <alignment horizontal="center" vertical="center" wrapText="1"/>
      <protection/>
    </xf>
    <xf numFmtId="0" fontId="22" fillId="0" borderId="109" xfId="0" applyFont="1" applyBorder="1" applyAlignment="1" applyProtection="1">
      <alignment horizontal="center" vertical="center" wrapText="1"/>
      <protection/>
    </xf>
    <xf numFmtId="0" fontId="22" fillId="0" borderId="110" xfId="0" applyFont="1" applyBorder="1" applyAlignment="1" applyProtection="1">
      <alignment horizontal="center" vertical="center" wrapText="1"/>
      <protection/>
    </xf>
    <xf numFmtId="0" fontId="22" fillId="0" borderId="94" xfId="0" applyFont="1" applyBorder="1" applyAlignment="1" applyProtection="1">
      <alignment horizontal="left" vertical="top" wrapText="1"/>
      <protection/>
    </xf>
    <xf numFmtId="0" fontId="22" fillId="0" borderId="95" xfId="0" applyFont="1" applyBorder="1" applyAlignment="1" applyProtection="1">
      <alignment horizontal="left" vertical="top" wrapText="1"/>
      <protection/>
    </xf>
    <xf numFmtId="0" fontId="22" fillId="0" borderId="96" xfId="0" applyFont="1" applyBorder="1" applyAlignment="1" applyProtection="1">
      <alignment horizontal="left" vertical="top" wrapText="1"/>
      <protection/>
    </xf>
    <xf numFmtId="0" fontId="22" fillId="0" borderId="109" xfId="0" applyFont="1" applyBorder="1" applyAlignment="1" applyProtection="1">
      <alignment horizontal="left" vertical="top" wrapText="1"/>
      <protection/>
    </xf>
    <xf numFmtId="0" fontId="22" fillId="0" borderId="105" xfId="0" applyFont="1" applyBorder="1" applyAlignment="1" applyProtection="1">
      <alignment horizontal="left" vertical="top" wrapText="1"/>
      <protection/>
    </xf>
    <xf numFmtId="0" fontId="22" fillId="0" borderId="110" xfId="0" applyFont="1" applyBorder="1" applyAlignment="1" applyProtection="1">
      <alignment horizontal="left" vertical="top" wrapText="1"/>
      <protection/>
    </xf>
    <xf numFmtId="49" fontId="12" fillId="0" borderId="116" xfId="0" applyNumberFormat="1" applyFont="1" applyBorder="1" applyAlignment="1" applyProtection="1">
      <alignment horizontal="center" vertical="center"/>
      <protection/>
    </xf>
    <xf numFmtId="49" fontId="12" fillId="0" borderId="112" xfId="0" applyNumberFormat="1" applyFont="1" applyBorder="1" applyAlignment="1" applyProtection="1">
      <alignment horizontal="center" vertical="center"/>
      <protection/>
    </xf>
    <xf numFmtId="49" fontId="12" fillId="0" borderId="113" xfId="0" applyNumberFormat="1" applyFont="1" applyBorder="1" applyAlignment="1" applyProtection="1">
      <alignment horizontal="center" vertical="center"/>
      <protection/>
    </xf>
    <xf numFmtId="0" fontId="12" fillId="0" borderId="116" xfId="0" applyFont="1" applyBorder="1" applyAlignment="1" applyProtection="1">
      <alignment horizontal="center" vertical="center"/>
      <protection/>
    </xf>
    <xf numFmtId="0" fontId="12" fillId="0" borderId="112" xfId="0" applyFont="1" applyBorder="1" applyAlignment="1" applyProtection="1">
      <alignment horizontal="center" vertical="center"/>
      <protection/>
    </xf>
    <xf numFmtId="0" fontId="12" fillId="0" borderId="113" xfId="0" applyFont="1" applyBorder="1" applyAlignment="1" applyProtection="1">
      <alignment horizontal="center" vertical="center"/>
      <protection/>
    </xf>
    <xf numFmtId="0" fontId="11" fillId="0" borderId="94" xfId="0" applyFont="1" applyBorder="1" applyAlignment="1" applyProtection="1">
      <alignment horizontal="center" vertical="center" wrapText="1"/>
      <protection/>
    </xf>
    <xf numFmtId="0" fontId="11" fillId="0" borderId="95" xfId="0" applyFont="1" applyBorder="1" applyAlignment="1" applyProtection="1">
      <alignment horizontal="center" vertical="center" wrapText="1"/>
      <protection/>
    </xf>
    <xf numFmtId="0" fontId="11" fillId="0" borderId="96" xfId="0" applyFont="1" applyBorder="1" applyAlignment="1" applyProtection="1">
      <alignment horizontal="center" vertical="center" wrapText="1"/>
      <protection/>
    </xf>
    <xf numFmtId="0" fontId="11" fillId="0" borderId="109" xfId="0" applyFont="1" applyBorder="1" applyAlignment="1" applyProtection="1">
      <alignment horizontal="center" vertical="center" wrapText="1"/>
      <protection/>
    </xf>
    <xf numFmtId="0" fontId="11" fillId="0" borderId="105" xfId="0" applyFont="1" applyBorder="1" applyAlignment="1" applyProtection="1">
      <alignment horizontal="center" vertical="center" wrapText="1"/>
      <protection/>
    </xf>
    <xf numFmtId="0" fontId="11" fillId="0" borderId="110" xfId="0" applyFont="1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center" vertical="center" textRotation="90"/>
      <protection/>
    </xf>
    <xf numFmtId="0" fontId="6" fillId="0" borderId="117" xfId="0" applyFont="1" applyBorder="1" applyAlignment="1" applyProtection="1">
      <alignment horizontal="center" vertical="center" textRotation="90"/>
      <protection/>
    </xf>
    <xf numFmtId="49" fontId="11" fillId="0" borderId="94" xfId="0" applyNumberFormat="1" applyFont="1" applyBorder="1" applyAlignment="1" applyProtection="1">
      <alignment horizontal="center" vertical="center" wrapText="1"/>
      <protection/>
    </xf>
    <xf numFmtId="49" fontId="11" fillId="0" borderId="95" xfId="0" applyNumberFormat="1" applyFont="1" applyBorder="1" applyAlignment="1" applyProtection="1">
      <alignment horizontal="center" vertical="center" wrapText="1"/>
      <protection/>
    </xf>
    <xf numFmtId="49" fontId="11" fillId="0" borderId="96" xfId="0" applyNumberFormat="1" applyFont="1" applyBorder="1" applyAlignment="1" applyProtection="1">
      <alignment horizontal="center" vertical="center" wrapText="1"/>
      <protection/>
    </xf>
    <xf numFmtId="49" fontId="11" fillId="0" borderId="109" xfId="0" applyNumberFormat="1" applyFont="1" applyBorder="1" applyAlignment="1" applyProtection="1">
      <alignment horizontal="center" vertical="center" wrapText="1"/>
      <protection/>
    </xf>
    <xf numFmtId="49" fontId="11" fillId="0" borderId="105" xfId="0" applyNumberFormat="1" applyFont="1" applyBorder="1" applyAlignment="1" applyProtection="1">
      <alignment horizontal="center" vertical="center" wrapText="1"/>
      <protection/>
    </xf>
    <xf numFmtId="49" fontId="11" fillId="0" borderId="1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2" fillId="0" borderId="116" xfId="0" applyFont="1" applyBorder="1" applyAlignment="1" applyProtection="1">
      <alignment horizontal="center" vertical="center" wrapText="1"/>
      <protection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12" fillId="0" borderId="112" xfId="0" applyFont="1" applyBorder="1" applyAlignment="1" applyProtection="1">
      <alignment horizontal="center" vertical="center"/>
      <protection/>
    </xf>
    <xf numFmtId="0" fontId="12" fillId="0" borderId="116" xfId="0" applyNumberFormat="1" applyFont="1" applyBorder="1" applyAlignment="1" applyProtection="1">
      <alignment horizontal="center" vertical="center"/>
      <protection/>
    </xf>
    <xf numFmtId="0" fontId="12" fillId="0" borderId="113" xfId="0" applyNumberFormat="1" applyFont="1" applyBorder="1" applyAlignment="1" applyProtection="1">
      <alignment horizontal="center" vertical="center"/>
      <protection/>
    </xf>
    <xf numFmtId="0" fontId="11" fillId="0" borderId="94" xfId="0" applyNumberFormat="1" applyFont="1" applyBorder="1" applyAlignment="1" applyProtection="1">
      <alignment horizontal="left" vertical="justify"/>
      <protection/>
    </xf>
    <xf numFmtId="0" fontId="11" fillId="0" borderId="95" xfId="0" applyNumberFormat="1" applyFont="1" applyBorder="1" applyAlignment="1" applyProtection="1">
      <alignment horizontal="left" vertical="justify"/>
      <protection/>
    </xf>
    <xf numFmtId="0" fontId="11" fillId="0" borderId="96" xfId="0" applyNumberFormat="1" applyFont="1" applyBorder="1" applyAlignment="1" applyProtection="1">
      <alignment horizontal="left" vertical="justify"/>
      <protection/>
    </xf>
    <xf numFmtId="0" fontId="11" fillId="0" borderId="109" xfId="0" applyNumberFormat="1" applyFont="1" applyBorder="1" applyAlignment="1" applyProtection="1">
      <alignment horizontal="left" vertical="justify"/>
      <protection/>
    </xf>
    <xf numFmtId="0" fontId="11" fillId="0" borderId="105" xfId="0" applyNumberFormat="1" applyFont="1" applyBorder="1" applyAlignment="1" applyProtection="1">
      <alignment horizontal="left" vertical="justify"/>
      <protection/>
    </xf>
    <xf numFmtId="0" fontId="11" fillId="0" borderId="110" xfId="0" applyNumberFormat="1" applyFont="1" applyBorder="1" applyAlignment="1" applyProtection="1">
      <alignment horizontal="left" vertical="justify"/>
      <protection/>
    </xf>
    <xf numFmtId="0" fontId="7" fillId="0" borderId="40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102" xfId="0" applyFont="1" applyBorder="1" applyAlignment="1" applyProtection="1">
      <alignment horizontal="center" vertical="center"/>
      <protection/>
    </xf>
    <xf numFmtId="0" fontId="12" fillId="0" borderId="116" xfId="0" applyNumberFormat="1" applyFont="1" applyBorder="1" applyAlignment="1" applyProtection="1">
      <alignment horizontal="center" vertical="center"/>
      <protection/>
    </xf>
    <xf numFmtId="0" fontId="12" fillId="0" borderId="112" xfId="0" applyNumberFormat="1" applyFont="1" applyBorder="1" applyAlignment="1" applyProtection="1">
      <alignment horizontal="center" vertical="center"/>
      <protection/>
    </xf>
    <xf numFmtId="0" fontId="12" fillId="0" borderId="113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39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06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49" fontId="7" fillId="0" borderId="94" xfId="0" applyNumberFormat="1" applyFont="1" applyBorder="1" applyAlignment="1" applyProtection="1">
      <alignment horizontal="center" vertical="center" wrapText="1"/>
      <protection/>
    </xf>
    <xf numFmtId="49" fontId="7" fillId="0" borderId="95" xfId="0" applyNumberFormat="1" applyFont="1" applyBorder="1" applyAlignment="1" applyProtection="1">
      <alignment horizontal="center" vertical="center" wrapText="1"/>
      <protection/>
    </xf>
    <xf numFmtId="49" fontId="7" fillId="0" borderId="114" xfId="0" applyNumberFormat="1" applyFont="1" applyBorder="1" applyAlignment="1" applyProtection="1">
      <alignment horizontal="center" vertical="center" wrapText="1"/>
      <protection/>
    </xf>
    <xf numFmtId="49" fontId="7" fillId="0" borderId="109" xfId="0" applyNumberFormat="1" applyFont="1" applyBorder="1" applyAlignment="1" applyProtection="1">
      <alignment horizontal="center" vertical="center" wrapText="1"/>
      <protection/>
    </xf>
    <xf numFmtId="49" fontId="7" fillId="0" borderId="105" xfId="0" applyNumberFormat="1" applyFont="1" applyBorder="1" applyAlignment="1" applyProtection="1">
      <alignment horizontal="center" vertical="center" wrapText="1"/>
      <protection/>
    </xf>
    <xf numFmtId="49" fontId="7" fillId="0" borderId="101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left"/>
      <protection/>
    </xf>
    <xf numFmtId="0" fontId="8" fillId="0" borderId="69" xfId="0" applyFont="1" applyBorder="1" applyAlignment="1" applyProtection="1">
      <alignment horizontal="left"/>
      <protection/>
    </xf>
    <xf numFmtId="49" fontId="8" fillId="0" borderId="94" xfId="0" applyNumberFormat="1" applyFont="1" applyBorder="1" applyAlignment="1" applyProtection="1">
      <alignment horizontal="center" vertical="center"/>
      <protection/>
    </xf>
    <xf numFmtId="49" fontId="8" fillId="0" borderId="95" xfId="0" applyNumberFormat="1" applyFont="1" applyBorder="1" applyAlignment="1" applyProtection="1">
      <alignment horizontal="center" vertical="center"/>
      <protection/>
    </xf>
    <xf numFmtId="49" fontId="8" fillId="0" borderId="96" xfId="0" applyNumberFormat="1" applyFont="1" applyBorder="1" applyAlignment="1" applyProtection="1">
      <alignment horizontal="center" vertical="center"/>
      <protection/>
    </xf>
    <xf numFmtId="49" fontId="8" fillId="0" borderId="109" xfId="0" applyNumberFormat="1" applyFont="1" applyBorder="1" applyAlignment="1" applyProtection="1">
      <alignment horizontal="center" vertical="center"/>
      <protection/>
    </xf>
    <xf numFmtId="49" fontId="8" fillId="0" borderId="105" xfId="0" applyNumberFormat="1" applyFont="1" applyBorder="1" applyAlignment="1" applyProtection="1">
      <alignment horizontal="center" vertical="center"/>
      <protection/>
    </xf>
    <xf numFmtId="49" fontId="8" fillId="0" borderId="110" xfId="0" applyNumberFormat="1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horizontal="center" vertical="center" wrapText="1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 vertical="center"/>
      <protection/>
    </xf>
    <xf numFmtId="0" fontId="7" fillId="0" borderId="107" xfId="0" applyFont="1" applyBorder="1" applyAlignment="1" applyProtection="1">
      <alignment horizontal="center" vertical="center"/>
      <protection/>
    </xf>
    <xf numFmtId="0" fontId="7" fillId="0" borderId="108" xfId="0" applyFont="1" applyBorder="1" applyAlignment="1" applyProtection="1">
      <alignment horizontal="center" vertical="center"/>
      <protection/>
    </xf>
    <xf numFmtId="0" fontId="7" fillId="0" borderId="109" xfId="0" applyFont="1" applyBorder="1" applyAlignment="1" applyProtection="1">
      <alignment horizontal="center" vertical="center"/>
      <protection/>
    </xf>
    <xf numFmtId="0" fontId="7" fillId="0" borderId="105" xfId="0" applyFont="1" applyBorder="1" applyAlignment="1" applyProtection="1">
      <alignment horizontal="center" vertical="center"/>
      <protection/>
    </xf>
    <xf numFmtId="0" fontId="7" fillId="0" borderId="110" xfId="0" applyFont="1" applyBorder="1" applyAlignment="1" applyProtection="1">
      <alignment horizontal="center" vertical="center"/>
      <protection/>
    </xf>
    <xf numFmtId="0" fontId="11" fillId="0" borderId="25" xfId="0" applyNumberFormat="1" applyFont="1" applyBorder="1" applyAlignment="1" applyProtection="1">
      <alignment horizontal="center" vertical="center" wrapText="1"/>
      <protection/>
    </xf>
    <xf numFmtId="0" fontId="12" fillId="0" borderId="106" xfId="0" applyNumberFormat="1" applyFont="1" applyBorder="1" applyAlignment="1" applyProtection="1">
      <alignment horizontal="center" vertical="center" wrapText="1"/>
      <protection/>
    </xf>
    <xf numFmtId="0" fontId="7" fillId="0" borderId="94" xfId="0" applyFont="1" applyBorder="1" applyAlignment="1" applyProtection="1">
      <alignment horizontal="center" vertical="center" textRotation="90"/>
      <protection/>
    </xf>
    <xf numFmtId="0" fontId="7" fillId="0" borderId="96" xfId="0" applyFont="1" applyBorder="1" applyAlignment="1" applyProtection="1">
      <alignment horizontal="center" vertical="center" textRotation="90"/>
      <protection/>
    </xf>
    <xf numFmtId="0" fontId="7" fillId="0" borderId="107" xfId="0" applyFont="1" applyBorder="1" applyAlignment="1" applyProtection="1">
      <alignment horizontal="center" vertical="center" textRotation="90"/>
      <protection/>
    </xf>
    <xf numFmtId="0" fontId="7" fillId="0" borderId="108" xfId="0" applyFont="1" applyBorder="1" applyAlignment="1" applyProtection="1">
      <alignment horizontal="center" vertical="center" textRotation="90"/>
      <protection/>
    </xf>
    <xf numFmtId="0" fontId="7" fillId="0" borderId="109" xfId="0" applyFont="1" applyBorder="1" applyAlignment="1" applyProtection="1">
      <alignment horizontal="center" vertical="center" textRotation="90"/>
      <protection/>
    </xf>
    <xf numFmtId="0" fontId="7" fillId="0" borderId="110" xfId="0" applyFont="1" applyBorder="1" applyAlignment="1" applyProtection="1">
      <alignment horizontal="center" vertical="center" textRotation="90"/>
      <protection/>
    </xf>
    <xf numFmtId="0" fontId="12" fillId="0" borderId="106" xfId="0" applyFont="1" applyBorder="1" applyAlignment="1" applyProtection="1">
      <alignment horizontal="center" vertical="center"/>
      <protection/>
    </xf>
    <xf numFmtId="0" fontId="7" fillId="0" borderId="95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105" xfId="0" applyFont="1" applyBorder="1" applyAlignment="1" applyProtection="1">
      <alignment horizontal="center" vertical="center" textRotation="90"/>
      <protection/>
    </xf>
    <xf numFmtId="0" fontId="65" fillId="0" borderId="40" xfId="0" applyFont="1" applyBorder="1" applyAlignment="1" applyProtection="1">
      <alignment horizontal="right"/>
      <protection/>
    </xf>
    <xf numFmtId="0" fontId="12" fillId="0" borderId="116" xfId="0" applyFont="1" applyBorder="1" applyAlignment="1" applyProtection="1">
      <alignment horizontal="center" vertical="center"/>
      <protection/>
    </xf>
    <xf numFmtId="0" fontId="12" fillId="0" borderId="113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118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83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76" xfId="0" applyFont="1" applyBorder="1" applyAlignment="1" applyProtection="1">
      <alignment horizontal="left"/>
      <protection/>
    </xf>
    <xf numFmtId="0" fontId="22" fillId="0" borderId="94" xfId="0" applyFont="1" applyBorder="1" applyAlignment="1" applyProtection="1">
      <alignment horizontal="center" vertical="center" textRotation="90" wrapText="1"/>
      <protection/>
    </xf>
    <xf numFmtId="0" fontId="22" fillId="0" borderId="109" xfId="0" applyFont="1" applyBorder="1" applyAlignment="1" applyProtection="1">
      <alignment horizontal="center" vertical="center" textRotation="90" wrapText="1"/>
      <protection/>
    </xf>
    <xf numFmtId="0" fontId="11" fillId="0" borderId="116" xfId="0" applyFont="1" applyBorder="1" applyAlignment="1" applyProtection="1">
      <alignment horizontal="left"/>
      <protection/>
    </xf>
    <xf numFmtId="0" fontId="69" fillId="0" borderId="112" xfId="0" applyFont="1" applyBorder="1" applyAlignment="1">
      <alignment horizontal="left"/>
    </xf>
    <xf numFmtId="0" fontId="69" fillId="0" borderId="113" xfId="0" applyFont="1" applyBorder="1" applyAlignment="1">
      <alignment horizontal="left"/>
    </xf>
    <xf numFmtId="0" fontId="22" fillId="0" borderId="95" xfId="0" applyFont="1" applyBorder="1" applyAlignment="1" applyProtection="1">
      <alignment horizontal="center" vertical="center" wrapText="1"/>
      <protection/>
    </xf>
    <xf numFmtId="0" fontId="22" fillId="0" borderId="105" xfId="0" applyFont="1" applyBorder="1" applyAlignment="1" applyProtection="1">
      <alignment horizontal="center" vertical="center" wrapText="1"/>
      <protection/>
    </xf>
    <xf numFmtId="0" fontId="8" fillId="0" borderId="116" xfId="0" applyFont="1" applyBorder="1" applyAlignment="1" applyProtection="1">
      <alignment horizontal="left"/>
      <protection/>
    </xf>
    <xf numFmtId="0" fontId="8" fillId="0" borderId="112" xfId="0" applyFont="1" applyBorder="1" applyAlignment="1" applyProtection="1">
      <alignment horizontal="left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49" fontId="8" fillId="0" borderId="106" xfId="0" applyNumberFormat="1" applyFont="1" applyBorder="1" applyAlignment="1" applyProtection="1">
      <alignment horizontal="center" vertical="center"/>
      <protection/>
    </xf>
    <xf numFmtId="49" fontId="8" fillId="0" borderId="102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horizontal="center" vertical="center" textRotation="90" wrapText="1"/>
      <protection/>
    </xf>
    <xf numFmtId="0" fontId="7" fillId="0" borderId="115" xfId="0" applyFont="1" applyBorder="1" applyAlignment="1" applyProtection="1">
      <alignment horizontal="center" vertical="center"/>
      <protection/>
    </xf>
    <xf numFmtId="49" fontId="7" fillId="0" borderId="94" xfId="0" applyNumberFormat="1" applyFont="1" applyBorder="1" applyAlignment="1" applyProtection="1">
      <alignment horizontal="center" vertical="center" textRotation="90" wrapText="1"/>
      <protection/>
    </xf>
    <xf numFmtId="49" fontId="7" fillId="0" borderId="96" xfId="0" applyNumberFormat="1" applyFont="1" applyBorder="1" applyAlignment="1" applyProtection="1">
      <alignment horizontal="center" vertical="center" textRotation="90" wrapText="1"/>
      <protection/>
    </xf>
    <xf numFmtId="49" fontId="7" fillId="0" borderId="107" xfId="0" applyNumberFormat="1" applyFont="1" applyBorder="1" applyAlignment="1" applyProtection="1">
      <alignment horizontal="center" vertical="center" textRotation="90" wrapText="1"/>
      <protection/>
    </xf>
    <xf numFmtId="49" fontId="7" fillId="0" borderId="108" xfId="0" applyNumberFormat="1" applyFont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Border="1" applyAlignment="1" applyProtection="1">
      <alignment horizontal="center" vertical="center" textRotation="90" wrapText="1"/>
      <protection/>
    </xf>
    <xf numFmtId="49" fontId="7" fillId="0" borderId="109" xfId="0" applyNumberFormat="1" applyFont="1" applyBorder="1" applyAlignment="1" applyProtection="1">
      <alignment horizontal="center" vertical="center" textRotation="90" wrapText="1"/>
      <protection/>
    </xf>
    <xf numFmtId="49" fontId="7" fillId="0" borderId="105" xfId="0" applyNumberFormat="1" applyFont="1" applyBorder="1" applyAlignment="1" applyProtection="1">
      <alignment horizontal="center" vertical="center" textRotation="90" wrapText="1"/>
      <protection/>
    </xf>
    <xf numFmtId="0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102" xfId="0" applyNumberFormat="1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106" xfId="0" applyFont="1" applyBorder="1" applyAlignment="1" applyProtection="1">
      <alignment horizontal="center" vertical="center" wrapText="1"/>
      <protection/>
    </xf>
    <xf numFmtId="0" fontId="7" fillId="0" borderId="94" xfId="0" applyFont="1" applyBorder="1" applyAlignment="1" applyProtection="1">
      <alignment horizontal="left" vertical="center" textRotation="90" wrapText="1"/>
      <protection/>
    </xf>
    <xf numFmtId="0" fontId="7" fillId="0" borderId="96" xfId="0" applyFont="1" applyBorder="1" applyAlignment="1" applyProtection="1">
      <alignment horizontal="left" vertical="center" textRotation="90" wrapText="1"/>
      <protection/>
    </xf>
    <xf numFmtId="0" fontId="7" fillId="0" borderId="107" xfId="0" applyFont="1" applyBorder="1" applyAlignment="1" applyProtection="1">
      <alignment horizontal="left" vertical="center" textRotation="90" wrapText="1"/>
      <protection/>
    </xf>
    <xf numFmtId="0" fontId="7" fillId="0" borderId="108" xfId="0" applyFont="1" applyBorder="1" applyAlignment="1" applyProtection="1">
      <alignment horizontal="left" vertical="center" textRotation="90" wrapText="1"/>
      <protection/>
    </xf>
    <xf numFmtId="0" fontId="7" fillId="0" borderId="109" xfId="0" applyFont="1" applyBorder="1" applyAlignment="1" applyProtection="1">
      <alignment horizontal="left" vertical="center" textRotation="90" wrapText="1"/>
      <protection/>
    </xf>
    <xf numFmtId="0" fontId="7" fillId="0" borderId="110" xfId="0" applyFont="1" applyBorder="1" applyAlignment="1" applyProtection="1">
      <alignment horizontal="left" vertical="center" textRotation="90" wrapText="1"/>
      <protection/>
    </xf>
    <xf numFmtId="49" fontId="7" fillId="0" borderId="106" xfId="0" applyNumberFormat="1" applyFont="1" applyBorder="1" applyAlignment="1" applyProtection="1">
      <alignment horizontal="center" vertical="center" wrapText="1"/>
      <protection/>
    </xf>
    <xf numFmtId="49" fontId="7" fillId="0" borderId="102" xfId="0" applyNumberFormat="1" applyFont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left" wrapText="1"/>
      <protection/>
    </xf>
    <xf numFmtId="0" fontId="9" fillId="0" borderId="69" xfId="0" applyFont="1" applyFill="1" applyBorder="1" applyAlignment="1" applyProtection="1">
      <alignment horizontal="left" wrapText="1"/>
      <protection/>
    </xf>
    <xf numFmtId="0" fontId="9" fillId="0" borderId="70" xfId="0" applyFont="1" applyFill="1" applyBorder="1" applyAlignment="1" applyProtection="1">
      <alignment horizontal="left" wrapText="1"/>
      <protection/>
    </xf>
    <xf numFmtId="0" fontId="7" fillId="0" borderId="66" xfId="0" applyFont="1" applyBorder="1" applyAlignment="1" applyProtection="1">
      <alignment horizontal="center" wrapText="1"/>
      <protection/>
    </xf>
    <xf numFmtId="0" fontId="7" fillId="0" borderId="67" xfId="0" applyFont="1" applyBorder="1" applyAlignment="1" applyProtection="1">
      <alignment horizontal="center" wrapText="1"/>
      <protection/>
    </xf>
    <xf numFmtId="0" fontId="8" fillId="0" borderId="119" xfId="0" applyNumberFormat="1" applyFont="1" applyFill="1" applyBorder="1" applyAlignment="1" applyProtection="1">
      <alignment horizontal="center" vertical="center"/>
      <protection/>
    </xf>
    <xf numFmtId="0" fontId="8" fillId="0" borderId="120" xfId="0" applyNumberFormat="1" applyFont="1" applyFill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horizontal="left" wrapText="1"/>
      <protection/>
    </xf>
    <xf numFmtId="0" fontId="73" fillId="0" borderId="71" xfId="0" applyFont="1" applyBorder="1" applyAlignment="1">
      <alignment horizontal="left" vertical="center" wrapText="1"/>
    </xf>
    <xf numFmtId="0" fontId="73" fillId="0" borderId="41" xfId="0" applyFont="1" applyBorder="1" applyAlignment="1">
      <alignment horizontal="left" vertical="center" wrapText="1"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45" xfId="0" applyNumberFormat="1" applyFont="1" applyBorder="1" applyAlignment="1" applyProtection="1">
      <alignment horizontal="center" vertical="center"/>
      <protection/>
    </xf>
    <xf numFmtId="0" fontId="8" fillId="0" borderId="43" xfId="0" applyNumberFormat="1" applyFont="1" applyBorder="1" applyAlignment="1" applyProtection="1">
      <alignment horizontal="center" vertical="center"/>
      <protection/>
    </xf>
    <xf numFmtId="0" fontId="8" fillId="0" borderId="121" xfId="0" applyNumberFormat="1" applyFont="1" applyBorder="1" applyAlignment="1" applyProtection="1">
      <alignment horizontal="center" vertical="center"/>
      <protection/>
    </xf>
    <xf numFmtId="0" fontId="8" fillId="0" borderId="90" xfId="0" applyNumberFormat="1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 wrapText="1"/>
      <protection/>
    </xf>
    <xf numFmtId="0" fontId="8" fillId="0" borderId="66" xfId="0" applyNumberFormat="1" applyFont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left" wrapText="1"/>
      <protection/>
    </xf>
    <xf numFmtId="0" fontId="8" fillId="0" borderId="58" xfId="0" applyFont="1" applyFill="1" applyBorder="1" applyAlignment="1" applyProtection="1">
      <alignment horizontal="left" wrapText="1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65" fillId="0" borderId="49" xfId="0" applyFont="1" applyBorder="1" applyAlignment="1" applyProtection="1">
      <alignment horizontal="center" wrapText="1"/>
      <protection/>
    </xf>
    <xf numFmtId="0" fontId="65" fillId="0" borderId="13" xfId="0" applyFont="1" applyBorder="1" applyAlignment="1" applyProtection="1">
      <alignment horizontal="center" wrapText="1"/>
      <protection/>
    </xf>
    <xf numFmtId="0" fontId="65" fillId="0" borderId="50" xfId="0" applyFont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Border="1" applyAlignment="1" applyProtection="1">
      <alignment horizontal="center" vertical="center"/>
      <protection/>
    </xf>
    <xf numFmtId="0" fontId="8" fillId="0" borderId="67" xfId="0" applyNumberFormat="1" applyFont="1" applyBorder="1" applyAlignment="1" applyProtection="1">
      <alignment horizontal="center" vertical="center"/>
      <protection/>
    </xf>
    <xf numFmtId="0" fontId="73" fillId="0" borderId="82" xfId="0" applyFont="1" applyBorder="1" applyAlignment="1">
      <alignment horizontal="left" vertical="center" wrapText="1"/>
    </xf>
    <xf numFmtId="0" fontId="8" fillId="0" borderId="87" xfId="0" applyFont="1" applyBorder="1" applyAlignment="1" applyProtection="1">
      <alignment horizontal="left" wrapText="1"/>
      <protection/>
    </xf>
    <xf numFmtId="0" fontId="8" fillId="0" borderId="43" xfId="0" applyFont="1" applyBorder="1" applyAlignment="1" applyProtection="1">
      <alignment horizontal="left" wrapText="1"/>
      <protection/>
    </xf>
    <xf numFmtId="0" fontId="8" fillId="0" borderId="44" xfId="0" applyFont="1" applyBorder="1" applyAlignment="1" applyProtection="1">
      <alignment horizontal="left" wrapText="1"/>
      <protection/>
    </xf>
    <xf numFmtId="0" fontId="8" fillId="0" borderId="55" xfId="0" applyFont="1" applyBorder="1" applyAlignment="1" applyProtection="1">
      <alignment horizontal="center" wrapText="1"/>
      <protection/>
    </xf>
    <xf numFmtId="0" fontId="8" fillId="0" borderId="60" xfId="0" applyFont="1" applyBorder="1" applyAlignment="1" applyProtection="1">
      <alignment horizontal="center" wrapText="1"/>
      <protection/>
    </xf>
    <xf numFmtId="0" fontId="8" fillId="0" borderId="84" xfId="0" applyNumberFormat="1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wrapText="1"/>
      <protection/>
    </xf>
    <xf numFmtId="0" fontId="8" fillId="0" borderId="123" xfId="0" applyFont="1" applyBorder="1" applyAlignment="1" applyProtection="1">
      <alignment horizontal="center" wrapText="1"/>
      <protection/>
    </xf>
    <xf numFmtId="0" fontId="8" fillId="0" borderId="124" xfId="0" applyFont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65" fillId="0" borderId="81" xfId="0" applyFont="1" applyBorder="1" applyAlignment="1" applyProtection="1">
      <alignment horizontal="left" wrapText="1"/>
      <protection/>
    </xf>
    <xf numFmtId="0" fontId="65" fillId="0" borderId="82" xfId="0" applyFont="1" applyBorder="1" applyAlignment="1" applyProtection="1">
      <alignment horizontal="left" wrapText="1"/>
      <protection/>
    </xf>
    <xf numFmtId="0" fontId="65" fillId="0" borderId="91" xfId="0" applyFont="1" applyBorder="1" applyAlignment="1" applyProtection="1">
      <alignment horizontal="left" wrapText="1"/>
      <protection/>
    </xf>
    <xf numFmtId="0" fontId="65" fillId="0" borderId="81" xfId="0" applyFont="1" applyFill="1" applyBorder="1" applyAlignment="1" applyProtection="1">
      <alignment horizontal="left" wrapText="1"/>
      <protection/>
    </xf>
    <xf numFmtId="0" fontId="65" fillId="0" borderId="82" xfId="0" applyFont="1" applyFill="1" applyBorder="1" applyAlignment="1" applyProtection="1">
      <alignment horizontal="left" wrapText="1"/>
      <protection/>
    </xf>
    <xf numFmtId="0" fontId="65" fillId="0" borderId="91" xfId="0" applyFont="1" applyFill="1" applyBorder="1" applyAlignment="1" applyProtection="1">
      <alignment horizontal="left" wrapText="1"/>
      <protection/>
    </xf>
    <xf numFmtId="0" fontId="70" fillId="0" borderId="36" xfId="0" applyNumberFormat="1" applyFont="1" applyFill="1" applyBorder="1" applyAlignment="1" applyProtection="1">
      <alignment horizontal="center" vertical="center"/>
      <protection/>
    </xf>
    <xf numFmtId="0" fontId="70" fillId="0" borderId="77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left" wrapText="1"/>
      <protection/>
    </xf>
    <xf numFmtId="0" fontId="19" fillId="0" borderId="21" xfId="0" applyFont="1" applyFill="1" applyBorder="1" applyAlignment="1" applyProtection="1">
      <alignment horizontal="left" wrapText="1"/>
      <protection/>
    </xf>
    <xf numFmtId="0" fontId="19" fillId="0" borderId="54" xfId="0" applyFont="1" applyFill="1" applyBorder="1" applyAlignment="1" applyProtection="1">
      <alignment horizontal="left" wrapText="1"/>
      <protection/>
    </xf>
    <xf numFmtId="0" fontId="8" fillId="0" borderId="121" xfId="0" applyNumberFormat="1" applyFont="1" applyFill="1" applyBorder="1" applyAlignment="1" applyProtection="1">
      <alignment horizontal="center" vertical="center"/>
      <protection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75" fillId="0" borderId="65" xfId="0" applyNumberFormat="1" applyFont="1" applyFill="1" applyBorder="1" applyAlignment="1" applyProtection="1">
      <alignment horizontal="center" vertical="center"/>
      <protection/>
    </xf>
    <xf numFmtId="0" fontId="75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19" fillId="0" borderId="125" xfId="0" applyNumberFormat="1" applyFont="1" applyFill="1" applyBorder="1" applyAlignment="1" applyProtection="1">
      <alignment horizontal="center" vertical="center"/>
      <protection/>
    </xf>
    <xf numFmtId="0" fontId="19" fillId="0" borderId="126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192" fontId="8" fillId="0" borderId="66" xfId="0" applyNumberFormat="1" applyFont="1" applyFill="1" applyBorder="1" applyAlignment="1" applyProtection="1">
      <alignment horizontal="center" vertical="center"/>
      <protection/>
    </xf>
    <xf numFmtId="192" fontId="8" fillId="0" borderId="67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19" fillId="0" borderId="127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28" xfId="0" applyNumberFormat="1" applyFont="1" applyFill="1" applyBorder="1" applyAlignment="1" applyProtection="1">
      <alignment horizontal="center" vertical="center"/>
      <protection/>
    </xf>
    <xf numFmtId="0" fontId="8" fillId="0" borderId="129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8" fillId="0" borderId="89" xfId="0" applyFont="1" applyBorder="1" applyAlignment="1" applyProtection="1">
      <alignment horizontal="center"/>
      <protection/>
    </xf>
    <xf numFmtId="0" fontId="8" fillId="0" borderId="6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88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0" fontId="8" fillId="0" borderId="115" xfId="0" applyFont="1" applyBorder="1" applyAlignment="1" applyProtection="1">
      <alignment horizontal="center" vertical="center"/>
      <protection/>
    </xf>
    <xf numFmtId="0" fontId="75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8" fillId="0" borderId="78" xfId="0" applyNumberFormat="1" applyFont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horizontal="center"/>
      <protection/>
    </xf>
    <xf numFmtId="0" fontId="8" fillId="0" borderId="93" xfId="0" applyFont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 horizontal="center" wrapText="1"/>
      <protection/>
    </xf>
    <xf numFmtId="0" fontId="8" fillId="0" borderId="67" xfId="0" applyFont="1" applyBorder="1" applyAlignment="1" applyProtection="1">
      <alignment horizont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left"/>
      <protection/>
    </xf>
    <xf numFmtId="0" fontId="8" fillId="0" borderId="118" xfId="0" applyFont="1" applyBorder="1" applyAlignment="1" applyProtection="1">
      <alignment horizontal="left"/>
      <protection/>
    </xf>
    <xf numFmtId="0" fontId="9" fillId="0" borderId="89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0" fontId="8" fillId="0" borderId="40" xfId="0" applyNumberFormat="1" applyFont="1" applyBorder="1" applyAlignment="1" applyProtection="1">
      <alignment horizontal="center" vertical="center"/>
      <protection/>
    </xf>
    <xf numFmtId="0" fontId="8" fillId="0" borderId="118" xfId="0" applyNumberFormat="1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105" xfId="0" applyFont="1" applyBorder="1" applyAlignment="1" applyProtection="1">
      <alignment horizontal="center" wrapText="1"/>
      <protection/>
    </xf>
    <xf numFmtId="0" fontId="8" fillId="0" borderId="110" xfId="0" applyFont="1" applyBorder="1" applyAlignment="1" applyProtection="1">
      <alignment horizontal="center" wrapText="1"/>
      <protection/>
    </xf>
    <xf numFmtId="0" fontId="8" fillId="0" borderId="81" xfId="0" applyFont="1" applyBorder="1" applyAlignment="1" applyProtection="1">
      <alignment horizontal="left"/>
      <protection/>
    </xf>
    <xf numFmtId="0" fontId="8" fillId="0" borderId="82" xfId="0" applyFont="1" applyBorder="1" applyAlignment="1" applyProtection="1">
      <alignment horizontal="left"/>
      <protection/>
    </xf>
    <xf numFmtId="0" fontId="8" fillId="0" borderId="91" xfId="0" applyFont="1" applyBorder="1" applyAlignment="1" applyProtection="1">
      <alignment horizontal="left"/>
      <protection/>
    </xf>
    <xf numFmtId="0" fontId="17" fillId="0" borderId="65" xfId="0" applyFont="1" applyBorder="1" applyAlignment="1" applyProtection="1">
      <alignment horizontal="left" wrapText="1"/>
      <protection/>
    </xf>
    <xf numFmtId="0" fontId="16" fillId="0" borderId="66" xfId="0" applyFont="1" applyBorder="1" applyAlignment="1" applyProtection="1">
      <alignment horizontal="left" wrapText="1"/>
      <protection/>
    </xf>
    <xf numFmtId="0" fontId="16" fillId="0" borderId="67" xfId="0" applyFont="1" applyBorder="1" applyAlignment="1" applyProtection="1">
      <alignment horizontal="left" wrapText="1"/>
      <protection/>
    </xf>
    <xf numFmtId="0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90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Border="1" applyAlignment="1" applyProtection="1">
      <alignment horizontal="center" vertical="center"/>
      <protection/>
    </xf>
    <xf numFmtId="0" fontId="12" fillId="0" borderId="67" xfId="0" applyNumberFormat="1" applyFont="1" applyBorder="1" applyAlignment="1" applyProtection="1">
      <alignment horizontal="center" vertical="center"/>
      <protection/>
    </xf>
    <xf numFmtId="0" fontId="12" fillId="0" borderId="65" xfId="0" applyNumberFormat="1" applyFont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horizontal="center" vertical="center"/>
      <protection/>
    </xf>
    <xf numFmtId="0" fontId="8" fillId="0" borderId="60" xfId="0" applyNumberFormat="1" applyFont="1" applyBorder="1" applyAlignment="1" applyProtection="1">
      <alignment horizontal="center" vertical="center"/>
      <protection/>
    </xf>
    <xf numFmtId="0" fontId="8" fillId="0" borderId="55" xfId="0" applyNumberFormat="1" applyFont="1" applyBorder="1" applyAlignment="1" applyProtection="1">
      <alignment horizontal="center" vertical="center"/>
      <protection/>
    </xf>
    <xf numFmtId="0" fontId="8" fillId="0" borderId="130" xfId="0" applyNumberFormat="1" applyFont="1" applyBorder="1" applyAlignment="1" applyProtection="1">
      <alignment horizontal="center" vertical="center"/>
      <protection/>
    </xf>
    <xf numFmtId="0" fontId="8" fillId="0" borderId="126" xfId="0" applyNumberFormat="1" applyFont="1" applyBorder="1" applyAlignment="1" applyProtection="1">
      <alignment horizontal="center" vertical="center"/>
      <protection/>
    </xf>
    <xf numFmtId="0" fontId="8" fillId="0" borderId="42" xfId="0" applyNumberFormat="1" applyFont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wrapText="1"/>
      <protection/>
    </xf>
    <xf numFmtId="0" fontId="8" fillId="0" borderId="95" xfId="0" applyFont="1" applyFill="1" applyBorder="1" applyAlignment="1" applyProtection="1">
      <alignment horizontal="center" wrapText="1"/>
      <protection/>
    </xf>
    <xf numFmtId="0" fontId="8" fillId="0" borderId="96" xfId="0" applyFont="1" applyFill="1" applyBorder="1" applyAlignment="1" applyProtection="1">
      <alignment horizont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11" fontId="9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/>
    </xf>
    <xf numFmtId="0" fontId="24" fillId="0" borderId="65" xfId="0" applyNumberFormat="1" applyFont="1" applyBorder="1" applyAlignment="1" applyProtection="1">
      <alignment horizontal="center" vertical="center" wrapText="1"/>
      <protection/>
    </xf>
    <xf numFmtId="0" fontId="24" fillId="0" borderId="67" xfId="0" applyNumberFormat="1" applyFont="1" applyBorder="1" applyAlignment="1" applyProtection="1">
      <alignment horizontal="center" vertical="center" wrapText="1"/>
      <protection/>
    </xf>
    <xf numFmtId="0" fontId="24" fillId="0" borderId="65" xfId="0" applyFont="1" applyBorder="1" applyAlignment="1">
      <alignment horizontal="center" vertical="center"/>
    </xf>
    <xf numFmtId="0" fontId="24" fillId="0" borderId="65" xfId="0" applyFont="1" applyBorder="1" applyAlignment="1" applyProtection="1">
      <alignment horizontal="center" vertical="center"/>
      <protection/>
    </xf>
    <xf numFmtId="0" fontId="24" fillId="0" borderId="84" xfId="0" applyFont="1" applyBorder="1" applyAlignment="1">
      <alignment horizontal="center" vertical="center"/>
    </xf>
    <xf numFmtId="0" fontId="24" fillId="0" borderId="66" xfId="0" applyNumberFormat="1" applyFont="1" applyBorder="1" applyAlignment="1" applyProtection="1">
      <alignment horizontal="center" vertical="center"/>
      <protection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70" fillId="0" borderId="6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11" fillId="0" borderId="25" xfId="0" applyNumberFormat="1" applyFont="1" applyBorder="1" applyAlignment="1" applyProtection="1">
      <alignment horizontal="left" vertical="justify"/>
      <protection/>
    </xf>
    <xf numFmtId="0" fontId="11" fillId="0" borderId="106" xfId="0" applyNumberFormat="1" applyFont="1" applyBorder="1" applyAlignment="1" applyProtection="1">
      <alignment horizontal="left" vertical="justify"/>
      <protection/>
    </xf>
    <xf numFmtId="0" fontId="11" fillId="0" borderId="102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79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2" fillId="0" borderId="56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9" fillId="0" borderId="89" xfId="0" applyFont="1" applyBorder="1" applyAlignment="1" applyProtection="1">
      <alignment/>
      <protection/>
    </xf>
    <xf numFmtId="0" fontId="9" fillId="0" borderId="63" xfId="0" applyFont="1" applyBorder="1" applyAlignment="1" applyProtection="1">
      <alignment/>
      <protection/>
    </xf>
    <xf numFmtId="0" fontId="9" fillId="0" borderId="88" xfId="0" applyFont="1" applyBorder="1" applyAlignment="1" applyProtection="1">
      <alignment/>
      <protection/>
    </xf>
    <xf numFmtId="0" fontId="17" fillId="0" borderId="65" xfId="0" applyFont="1" applyBorder="1" applyAlignment="1" applyProtection="1">
      <alignment horizontal="left" vertical="top" wrapText="1"/>
      <protection/>
    </xf>
    <xf numFmtId="0" fontId="17" fillId="0" borderId="66" xfId="0" applyFont="1" applyBorder="1" applyAlignment="1" applyProtection="1">
      <alignment horizontal="left" vertical="top" wrapText="1"/>
      <protection/>
    </xf>
    <xf numFmtId="0" fontId="17" fillId="0" borderId="121" xfId="0" applyFont="1" applyBorder="1" applyAlignment="1" applyProtection="1">
      <alignment horizontal="left" vertical="top" wrapText="1"/>
      <protection/>
    </xf>
    <xf numFmtId="0" fontId="65" fillId="0" borderId="19" xfId="0" applyFont="1" applyBorder="1" applyAlignment="1" applyProtection="1">
      <alignment horizontal="center" wrapText="1"/>
      <protection/>
    </xf>
    <xf numFmtId="0" fontId="65" fillId="0" borderId="16" xfId="0" applyFont="1" applyBorder="1" applyAlignment="1" applyProtection="1">
      <alignment horizontal="center" wrapText="1"/>
      <protection/>
    </xf>
    <xf numFmtId="0" fontId="65" fillId="0" borderId="18" xfId="0" applyFont="1" applyBorder="1" applyAlignment="1" applyProtection="1">
      <alignment horizontal="center" wrapText="1"/>
      <protection/>
    </xf>
    <xf numFmtId="49" fontId="45" fillId="0" borderId="41" xfId="0" applyNumberFormat="1" applyFont="1" applyBorder="1" applyAlignment="1" applyProtection="1">
      <alignment horizontal="right" vertical="justify"/>
      <protection/>
    </xf>
    <xf numFmtId="0" fontId="8" fillId="0" borderId="65" xfId="0" applyFont="1" applyBorder="1" applyAlignment="1" applyProtection="1">
      <alignment horizontal="left" vertical="center"/>
      <protection/>
    </xf>
    <xf numFmtId="0" fontId="73" fillId="0" borderId="66" xfId="0" applyFont="1" applyBorder="1" applyAlignment="1">
      <alignment horizontal="left" vertical="center"/>
    </xf>
    <xf numFmtId="0" fontId="73" fillId="0" borderId="67" xfId="0" applyFont="1" applyBorder="1" applyAlignment="1">
      <alignment horizontal="left" vertical="center"/>
    </xf>
    <xf numFmtId="0" fontId="20" fillId="0" borderId="65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49" fontId="45" fillId="0" borderId="41" xfId="0" applyNumberFormat="1" applyFont="1" applyBorder="1" applyAlignment="1" applyProtection="1">
      <alignment horizontal="left" vertical="justify"/>
      <protection/>
    </xf>
    <xf numFmtId="49" fontId="40" fillId="0" borderId="0" xfId="0" applyNumberFormat="1" applyFont="1" applyBorder="1" applyAlignment="1" applyProtection="1">
      <alignment horizontal="left" vertical="justify"/>
      <protection/>
    </xf>
    <xf numFmtId="0" fontId="20" fillId="0" borderId="6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1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42" fillId="0" borderId="40" xfId="0" applyFont="1" applyBorder="1" applyAlignment="1" applyProtection="1">
      <alignment horizontal="center"/>
      <protection/>
    </xf>
    <xf numFmtId="0" fontId="8" fillId="0" borderId="66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5" xfId="0" applyNumberFormat="1" applyFont="1" applyBorder="1" applyAlignment="1" applyProtection="1">
      <alignment horizontal="center" vertical="center"/>
      <protection/>
    </xf>
    <xf numFmtId="0" fontId="7" fillId="0" borderId="67" xfId="0" applyNumberFormat="1" applyFont="1" applyBorder="1" applyAlignment="1" applyProtection="1">
      <alignment horizontal="center" vertical="center"/>
      <protection/>
    </xf>
    <xf numFmtId="0" fontId="20" fillId="0" borderId="59" xfId="0" applyFont="1" applyBorder="1" applyAlignment="1">
      <alignment horizontal="center" vertical="center"/>
    </xf>
    <xf numFmtId="0" fontId="24" fillId="0" borderId="67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8" fillId="0" borderId="40" xfId="0" applyFont="1" applyBorder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5" fillId="0" borderId="131" xfId="0" applyNumberFormat="1" applyFont="1" applyBorder="1" applyAlignment="1" applyProtection="1">
      <alignment horizontal="center" vertical="center"/>
      <protection/>
    </xf>
    <xf numFmtId="0" fontId="5" fillId="0" borderId="132" xfId="0" applyNumberFormat="1" applyFont="1" applyBorder="1" applyAlignment="1" applyProtection="1">
      <alignment horizontal="center" vertical="center"/>
      <protection/>
    </xf>
    <xf numFmtId="0" fontId="8" fillId="0" borderId="41" xfId="0" applyNumberFormat="1" applyFont="1" applyBorder="1" applyAlignment="1" applyProtection="1">
      <alignment horizontal="center" vertical="center"/>
      <protection/>
    </xf>
    <xf numFmtId="0" fontId="5" fillId="0" borderId="133" xfId="0" applyNumberFormat="1" applyFont="1" applyBorder="1" applyAlignment="1" applyProtection="1">
      <alignment horizontal="center" vertical="center"/>
      <protection/>
    </xf>
    <xf numFmtId="0" fontId="5" fillId="0" borderId="134" xfId="0" applyNumberFormat="1" applyFont="1" applyBorder="1" applyAlignment="1" applyProtection="1">
      <alignment horizontal="center" vertical="center"/>
      <protection/>
    </xf>
    <xf numFmtId="0" fontId="5" fillId="0" borderId="130" xfId="0" applyNumberFormat="1" applyFont="1" applyBorder="1" applyAlignment="1" applyProtection="1">
      <alignment horizontal="center" vertical="center"/>
      <protection/>
    </xf>
    <xf numFmtId="0" fontId="5" fillId="0" borderId="126" xfId="0" applyNumberFormat="1" applyFont="1" applyBorder="1" applyAlignment="1" applyProtection="1">
      <alignment horizontal="center" vertical="center"/>
      <protection/>
    </xf>
    <xf numFmtId="0" fontId="5" fillId="0" borderId="73" xfId="0" applyNumberFormat="1" applyFont="1" applyBorder="1" applyAlignment="1" applyProtection="1">
      <alignment horizontal="center" vertical="center"/>
      <protection/>
    </xf>
    <xf numFmtId="0" fontId="5" fillId="0" borderId="135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8" fillId="0" borderId="135" xfId="0" applyFont="1" applyBorder="1" applyAlignment="1" applyProtection="1">
      <alignment horizontal="center" vertical="center" wrapText="1"/>
      <protection/>
    </xf>
    <xf numFmtId="0" fontId="8" fillId="0" borderId="131" xfId="0" applyFont="1" applyBorder="1" applyAlignment="1" applyProtection="1">
      <alignment horizontal="center" vertical="center" wrapText="1"/>
      <protection/>
    </xf>
    <xf numFmtId="0" fontId="8" fillId="0" borderId="132" xfId="0" applyFont="1" applyBorder="1" applyAlignment="1" applyProtection="1">
      <alignment horizontal="center" vertical="center" wrapText="1"/>
      <protection/>
    </xf>
    <xf numFmtId="0" fontId="7" fillId="0" borderId="135" xfId="0" applyFont="1" applyBorder="1" applyAlignment="1" applyProtection="1">
      <alignment horizontal="left" wrapText="1"/>
      <protection/>
    </xf>
    <xf numFmtId="0" fontId="7" fillId="0" borderId="131" xfId="0" applyFont="1" applyBorder="1" applyAlignment="1" applyProtection="1">
      <alignment horizontal="left" wrapText="1"/>
      <protection/>
    </xf>
    <xf numFmtId="0" fontId="7" fillId="0" borderId="132" xfId="0" applyFont="1" applyBorder="1" applyAlignment="1" applyProtection="1">
      <alignment horizontal="left" wrapText="1"/>
      <protection/>
    </xf>
    <xf numFmtId="0" fontId="5" fillId="0" borderId="99" xfId="0" applyNumberFormat="1" applyFont="1" applyBorder="1" applyAlignment="1" applyProtection="1">
      <alignment horizontal="center" vertical="center"/>
      <protection/>
    </xf>
    <xf numFmtId="0" fontId="5" fillId="0" borderId="128" xfId="0" applyNumberFormat="1" applyFont="1" applyBorder="1" applyAlignment="1" applyProtection="1">
      <alignment horizontal="center" vertical="center"/>
      <protection/>
    </xf>
    <xf numFmtId="0" fontId="5" fillId="0" borderId="136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38" xfId="0" applyFont="1" applyBorder="1" applyAlignment="1" applyProtection="1">
      <alignment horizontal="left" wrapText="1"/>
      <protection/>
    </xf>
    <xf numFmtId="0" fontId="5" fillId="0" borderId="24" xfId="0" applyNumberFormat="1" applyFont="1" applyBorder="1" applyAlignment="1" applyProtection="1">
      <alignment horizontal="center" vertical="center"/>
      <protection/>
    </xf>
    <xf numFmtId="0" fontId="5" fillId="0" borderId="38" xfId="0" applyNumberFormat="1" applyFont="1" applyBorder="1" applyAlignment="1" applyProtection="1">
      <alignment horizontal="center" vertical="center"/>
      <protection/>
    </xf>
    <xf numFmtId="0" fontId="5" fillId="0" borderId="77" xfId="0" applyNumberFormat="1" applyFont="1" applyBorder="1" applyAlignment="1" applyProtection="1">
      <alignment horizontal="center" vertical="center"/>
      <protection/>
    </xf>
    <xf numFmtId="0" fontId="8" fillId="0" borderId="136" xfId="0" applyFont="1" applyBorder="1" applyAlignment="1" applyProtection="1">
      <alignment horizontal="center"/>
      <protection/>
    </xf>
    <xf numFmtId="0" fontId="8" fillId="0" borderId="137" xfId="0" applyFont="1" applyBorder="1" applyAlignment="1" applyProtection="1">
      <alignment horizontal="center"/>
      <protection/>
    </xf>
    <xf numFmtId="0" fontId="71" fillId="0" borderId="136" xfId="0" applyFont="1" applyBorder="1" applyAlignment="1" applyProtection="1">
      <alignment horizontal="left"/>
      <protection/>
    </xf>
    <xf numFmtId="0" fontId="71" fillId="0" borderId="99" xfId="0" applyFont="1" applyBorder="1" applyAlignment="1" applyProtection="1">
      <alignment horizontal="left"/>
      <protection/>
    </xf>
    <xf numFmtId="0" fontId="71" fillId="0" borderId="137" xfId="0" applyFont="1" applyBorder="1" applyAlignment="1" applyProtection="1">
      <alignment horizontal="left"/>
      <protection/>
    </xf>
    <xf numFmtId="0" fontId="5" fillId="0" borderId="137" xfId="0" applyNumberFormat="1" applyFont="1" applyBorder="1" applyAlignment="1" applyProtection="1">
      <alignment horizontal="center" vertical="center"/>
      <protection/>
    </xf>
    <xf numFmtId="0" fontId="8" fillId="0" borderId="135" xfId="0" applyFont="1" applyBorder="1" applyAlignment="1" applyProtection="1">
      <alignment horizontal="center"/>
      <protection/>
    </xf>
    <xf numFmtId="0" fontId="8" fillId="0" borderId="131" xfId="0" applyFont="1" applyBorder="1" applyAlignment="1" applyProtection="1">
      <alignment horizontal="center"/>
      <protection/>
    </xf>
    <xf numFmtId="0" fontId="8" fillId="0" borderId="132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center" wrapText="1"/>
      <protection/>
    </xf>
    <xf numFmtId="0" fontId="5" fillId="0" borderId="36" xfId="0" applyNumberFormat="1" applyFont="1" applyBorder="1" applyAlignment="1" applyProtection="1">
      <alignment horizontal="center" vertical="center"/>
      <protection/>
    </xf>
    <xf numFmtId="0" fontId="5" fillId="0" borderId="76" xfId="0" applyNumberFormat="1" applyFont="1" applyBorder="1" applyAlignment="1" applyProtection="1">
      <alignment horizontal="center" vertical="center"/>
      <protection/>
    </xf>
    <xf numFmtId="0" fontId="7" fillId="0" borderId="136" xfId="0" applyNumberFormat="1" applyFont="1" applyBorder="1" applyAlignment="1" applyProtection="1">
      <alignment horizontal="center" vertical="center"/>
      <protection/>
    </xf>
    <xf numFmtId="0" fontId="7" fillId="0" borderId="99" xfId="0" applyNumberFormat="1" applyFont="1" applyBorder="1" applyAlignment="1" applyProtection="1">
      <alignment horizontal="center" vertical="center"/>
      <protection/>
    </xf>
    <xf numFmtId="0" fontId="7" fillId="0" borderId="137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106" xfId="0" applyNumberFormat="1" applyFont="1" applyBorder="1" applyAlignment="1" applyProtection="1">
      <alignment horizontal="center" vertical="center"/>
      <protection/>
    </xf>
    <xf numFmtId="0" fontId="5" fillId="0" borderId="102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40" xfId="0" applyNumberFormat="1" applyFont="1" applyBorder="1" applyAlignment="1" applyProtection="1">
      <alignment horizontal="center" vertical="center"/>
      <protection/>
    </xf>
    <xf numFmtId="0" fontId="5" fillId="0" borderId="118" xfId="0" applyNumberFormat="1" applyFont="1" applyBorder="1" applyAlignment="1" applyProtection="1">
      <alignment horizontal="center" vertical="center"/>
      <protection/>
    </xf>
    <xf numFmtId="0" fontId="5" fillId="0" borderId="35" xfId="0" applyNumberFormat="1" applyFont="1" applyBorder="1" applyAlignment="1" applyProtection="1">
      <alignment horizontal="center" vertical="center"/>
      <protection/>
    </xf>
    <xf numFmtId="0" fontId="5" fillId="0" borderId="116" xfId="0" applyFont="1" applyBorder="1" applyAlignment="1" applyProtection="1">
      <alignment horizontal="center" vertical="center"/>
      <protection/>
    </xf>
    <xf numFmtId="0" fontId="5" fillId="0" borderId="112" xfId="0" applyFont="1" applyBorder="1" applyAlignment="1" applyProtection="1">
      <alignment horizontal="center" vertical="center"/>
      <protection/>
    </xf>
    <xf numFmtId="0" fontId="5" fillId="0" borderId="113" xfId="0" applyFont="1" applyBorder="1" applyAlignment="1" applyProtection="1">
      <alignment horizontal="center" vertical="center"/>
      <protection/>
    </xf>
    <xf numFmtId="49" fontId="7" fillId="0" borderId="96" xfId="0" applyNumberFormat="1" applyFont="1" applyBorder="1" applyAlignment="1" applyProtection="1">
      <alignment horizontal="center" vertical="center" wrapText="1"/>
      <protection/>
    </xf>
    <xf numFmtId="49" fontId="7" fillId="0" borderId="110" xfId="0" applyNumberFormat="1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0" fillId="0" borderId="106" xfId="0" applyBorder="1" applyAlignment="1">
      <alignment/>
    </xf>
    <xf numFmtId="0" fontId="0" fillId="0" borderId="102" xfId="0" applyBorder="1" applyAlignment="1">
      <alignment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wrapText="1"/>
      <protection/>
    </xf>
    <xf numFmtId="0" fontId="7" fillId="0" borderId="13" xfId="0" applyFont="1" applyBorder="1" applyAlignment="1" applyProtection="1">
      <alignment wrapText="1"/>
      <protection/>
    </xf>
    <xf numFmtId="0" fontId="7" fillId="0" borderId="38" xfId="0" applyFont="1" applyBorder="1" applyAlignment="1" applyProtection="1">
      <alignment wrapText="1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30" xfId="0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38" xfId="0" applyFont="1" applyBorder="1" applyAlignment="1" applyProtection="1">
      <alignment horizontal="center" vertical="center"/>
      <protection/>
    </xf>
    <xf numFmtId="0" fontId="5" fillId="0" borderId="139" xfId="0" applyNumberFormat="1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139" xfId="0" applyFont="1" applyBorder="1" applyAlignment="1" applyProtection="1">
      <alignment horizontal="center" vertical="center"/>
      <protection/>
    </xf>
    <xf numFmtId="0" fontId="5" fillId="0" borderId="97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06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5" fillId="0" borderId="137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106" xfId="0" applyFont="1" applyBorder="1" applyAlignment="1" applyProtection="1">
      <alignment horizontal="center" vertical="center"/>
      <protection/>
    </xf>
    <xf numFmtId="0" fontId="17" fillId="0" borderId="102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17" fillId="0" borderId="112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102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91" xfId="0" applyFont="1" applyBorder="1" applyAlignment="1" applyProtection="1">
      <alignment horizontal="center" vertical="center"/>
      <protection/>
    </xf>
    <xf numFmtId="0" fontId="21" fillId="0" borderId="82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12" fillId="0" borderId="94" xfId="0" applyFont="1" applyBorder="1" applyAlignment="1" applyProtection="1">
      <alignment horizontal="center" vertical="center" wrapText="1"/>
      <protection/>
    </xf>
    <xf numFmtId="0" fontId="11" fillId="0" borderId="95" xfId="0" applyFont="1" applyBorder="1" applyAlignment="1" applyProtection="1">
      <alignment horizontal="center" vertical="center"/>
      <protection/>
    </xf>
    <xf numFmtId="0" fontId="11" fillId="0" borderId="96" xfId="0" applyFont="1" applyBorder="1" applyAlignment="1" applyProtection="1">
      <alignment horizontal="center" vertical="center"/>
      <protection/>
    </xf>
    <xf numFmtId="0" fontId="11" fillId="0" borderId="109" xfId="0" applyFont="1" applyBorder="1" applyAlignment="1" applyProtection="1">
      <alignment horizontal="center" vertical="center"/>
      <protection/>
    </xf>
    <xf numFmtId="0" fontId="11" fillId="0" borderId="105" xfId="0" applyFont="1" applyBorder="1" applyAlignment="1" applyProtection="1">
      <alignment horizontal="center" vertical="center"/>
      <protection/>
    </xf>
    <xf numFmtId="0" fontId="11" fillId="0" borderId="110" xfId="0" applyFont="1" applyBorder="1" applyAlignment="1" applyProtection="1">
      <alignment horizontal="center" vertical="center"/>
      <protection/>
    </xf>
    <xf numFmtId="0" fontId="10" fillId="0" borderId="111" xfId="0" applyNumberFormat="1" applyFont="1" applyBorder="1" applyAlignment="1" applyProtection="1">
      <alignment horizontal="left"/>
      <protection/>
    </xf>
    <xf numFmtId="0" fontId="10" fillId="0" borderId="95" xfId="0" applyNumberFormat="1" applyFont="1" applyBorder="1" applyAlignment="1" applyProtection="1">
      <alignment horizontal="left"/>
      <protection/>
    </xf>
    <xf numFmtId="0" fontId="17" fillId="0" borderId="25" xfId="0" applyNumberFormat="1" applyFont="1" applyBorder="1" applyAlignment="1" applyProtection="1">
      <alignment horizontal="left" vertical="justify"/>
      <protection/>
    </xf>
    <xf numFmtId="0" fontId="17" fillId="0" borderId="106" xfId="0" applyNumberFormat="1" applyFont="1" applyBorder="1" applyAlignment="1" applyProtection="1">
      <alignment horizontal="left" vertical="justify"/>
      <protection/>
    </xf>
    <xf numFmtId="0" fontId="17" fillId="0" borderId="102" xfId="0" applyNumberFormat="1" applyFont="1" applyBorder="1" applyAlignment="1" applyProtection="1">
      <alignment horizontal="left" vertical="justify"/>
      <protection/>
    </xf>
    <xf numFmtId="49" fontId="78" fillId="0" borderId="95" xfId="0" applyNumberFormat="1" applyFont="1" applyBorder="1" applyAlignment="1" applyProtection="1">
      <alignment horizontal="center" vertical="center" wrapText="1"/>
      <protection/>
    </xf>
    <xf numFmtId="49" fontId="79" fillId="0" borderId="95" xfId="0" applyNumberFormat="1" applyFont="1" applyBorder="1" applyAlignment="1" applyProtection="1">
      <alignment horizontal="center" vertical="center" wrapText="1"/>
      <protection/>
    </xf>
    <xf numFmtId="49" fontId="79" fillId="0" borderId="105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24" borderId="40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3" fillId="0" borderId="41" xfId="0" applyNumberFormat="1" applyFont="1" applyBorder="1" applyAlignment="1" applyProtection="1">
      <alignment/>
      <protection/>
    </xf>
    <xf numFmtId="0" fontId="3" fillId="0" borderId="41" xfId="0" applyNumberFormat="1" applyFont="1" applyBorder="1" applyAlignment="1" applyProtection="1">
      <alignment/>
      <protection/>
    </xf>
    <xf numFmtId="0" fontId="10" fillId="0" borderId="140" xfId="0" applyNumberFormat="1" applyFont="1" applyBorder="1" applyAlignment="1" applyProtection="1">
      <alignment horizontal="left"/>
      <protection/>
    </xf>
    <xf numFmtId="0" fontId="10" fillId="0" borderId="95" xfId="0" applyFont="1" applyBorder="1" applyAlignment="1" applyProtection="1">
      <alignment horizontal="left"/>
      <protection/>
    </xf>
    <xf numFmtId="0" fontId="10" fillId="0" borderId="140" xfId="0" applyFont="1" applyBorder="1" applyAlignment="1" applyProtection="1">
      <alignment horizontal="left"/>
      <protection/>
    </xf>
    <xf numFmtId="0" fontId="13" fillId="0" borderId="106" xfId="0" applyFont="1" applyBorder="1" applyAlignment="1" applyProtection="1">
      <alignment horizontal="center"/>
      <protection/>
    </xf>
    <xf numFmtId="0" fontId="11" fillId="0" borderId="9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17" fillId="0" borderId="116" xfId="0" applyFont="1" applyBorder="1" applyAlignment="1" applyProtection="1">
      <alignment horizontal="center" vertical="center"/>
      <protection/>
    </xf>
    <xf numFmtId="0" fontId="17" fillId="0" borderId="113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102" xfId="0" applyFont="1" applyBorder="1" applyAlignment="1" applyProtection="1">
      <alignment horizontal="center"/>
      <protection/>
    </xf>
    <xf numFmtId="0" fontId="17" fillId="0" borderId="106" xfId="0" applyFont="1" applyBorder="1" applyAlignment="1" applyProtection="1">
      <alignment horizontal="center" vertical="center"/>
      <protection/>
    </xf>
    <xf numFmtId="49" fontId="39" fillId="24" borderId="0" xfId="0" applyNumberFormat="1" applyFont="1" applyFill="1" applyBorder="1" applyAlignment="1" applyProtection="1">
      <alignment horizontal="center" vertical="justify"/>
      <protection/>
    </xf>
    <xf numFmtId="0" fontId="0" fillId="0" borderId="96" xfId="0" applyFont="1" applyBorder="1" applyAlignment="1">
      <alignment/>
    </xf>
    <xf numFmtId="49" fontId="13" fillId="24" borderId="25" xfId="0" applyNumberFormat="1" applyFont="1" applyFill="1" applyBorder="1" applyAlignment="1" applyProtection="1">
      <alignment horizontal="center" vertical="justify"/>
      <protection/>
    </xf>
    <xf numFmtId="49" fontId="13" fillId="24" borderId="106" xfId="0" applyNumberFormat="1" applyFont="1" applyFill="1" applyBorder="1" applyAlignment="1" applyProtection="1">
      <alignment horizontal="center" vertical="justify"/>
      <protection/>
    </xf>
    <xf numFmtId="49" fontId="13" fillId="24" borderId="102" xfId="0" applyNumberFormat="1" applyFont="1" applyFill="1" applyBorder="1" applyAlignment="1" applyProtection="1">
      <alignment horizontal="center" vertical="justify"/>
      <protection/>
    </xf>
    <xf numFmtId="49" fontId="13" fillId="0" borderId="25" xfId="0" applyNumberFormat="1" applyFont="1" applyBorder="1" applyAlignment="1" applyProtection="1">
      <alignment horizontal="center" vertical="justify"/>
      <protection/>
    </xf>
    <xf numFmtId="49" fontId="13" fillId="0" borderId="106" xfId="0" applyNumberFormat="1" applyFont="1" applyBorder="1" applyAlignment="1" applyProtection="1">
      <alignment horizontal="center" vertical="justify"/>
      <protection/>
    </xf>
    <xf numFmtId="49" fontId="13" fillId="0" borderId="102" xfId="0" applyNumberFormat="1" applyFont="1" applyBorder="1" applyAlignment="1" applyProtection="1">
      <alignment horizontal="center" vertical="justify"/>
      <protection/>
    </xf>
    <xf numFmtId="49" fontId="9" fillId="0" borderId="25" xfId="0" applyNumberFormat="1" applyFont="1" applyBorder="1" applyAlignment="1" applyProtection="1">
      <alignment horizontal="left" vertical="justify" wrapText="1"/>
      <protection/>
    </xf>
    <xf numFmtId="49" fontId="9" fillId="0" borderId="106" xfId="0" applyNumberFormat="1" applyFont="1" applyBorder="1" applyAlignment="1" applyProtection="1">
      <alignment horizontal="left" vertical="justify" wrapText="1"/>
      <protection/>
    </xf>
    <xf numFmtId="49" fontId="9" fillId="0" borderId="102" xfId="0" applyNumberFormat="1" applyFont="1" applyBorder="1" applyAlignment="1" applyProtection="1">
      <alignment horizontal="left" vertical="justify" wrapText="1"/>
      <protection/>
    </xf>
    <xf numFmtId="49" fontId="17" fillId="0" borderId="25" xfId="0" applyNumberFormat="1" applyFont="1" applyBorder="1" applyAlignment="1" applyProtection="1">
      <alignment horizontal="center" vertical="justify" wrapText="1"/>
      <protection/>
    </xf>
    <xf numFmtId="49" fontId="17" fillId="0" borderId="106" xfId="0" applyNumberFormat="1" applyFont="1" applyBorder="1" applyAlignment="1" applyProtection="1">
      <alignment horizontal="center" vertical="justify" wrapText="1"/>
      <protection/>
    </xf>
    <xf numFmtId="49" fontId="17" fillId="0" borderId="102" xfId="0" applyNumberFormat="1" applyFont="1" applyBorder="1" applyAlignment="1" applyProtection="1">
      <alignment horizontal="center" vertical="justify" wrapText="1"/>
      <protection/>
    </xf>
    <xf numFmtId="0" fontId="9" fillId="0" borderId="25" xfId="0" applyNumberFormat="1" applyFont="1" applyBorder="1" applyAlignment="1" applyProtection="1">
      <alignment horizontal="left" vertical="justify"/>
      <protection/>
    </xf>
    <xf numFmtId="0" fontId="9" fillId="0" borderId="106" xfId="0" applyNumberFormat="1" applyFont="1" applyBorder="1" applyAlignment="1" applyProtection="1">
      <alignment horizontal="left" vertical="justify"/>
      <protection/>
    </xf>
    <xf numFmtId="0" fontId="9" fillId="0" borderId="102" xfId="0" applyNumberFormat="1" applyFont="1" applyBorder="1" applyAlignment="1" applyProtection="1">
      <alignment horizontal="left" vertical="justify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76" fillId="0" borderId="40" xfId="0" applyFont="1" applyBorder="1" applyAlignment="1" applyProtection="1">
      <alignment horizontal="center"/>
      <protection/>
    </xf>
    <xf numFmtId="0" fontId="17" fillId="0" borderId="94" xfId="0" applyFont="1" applyBorder="1" applyAlignment="1" applyProtection="1">
      <alignment horizontal="left" vertical="top" wrapText="1"/>
      <protection/>
    </xf>
    <xf numFmtId="0" fontId="17" fillId="0" borderId="95" xfId="0" applyFont="1" applyBorder="1" applyAlignment="1" applyProtection="1">
      <alignment horizontal="left" vertical="top" wrapText="1"/>
      <protection/>
    </xf>
    <xf numFmtId="0" fontId="17" fillId="0" borderId="96" xfId="0" applyFont="1" applyBorder="1" applyAlignment="1" applyProtection="1">
      <alignment horizontal="left" vertical="top" wrapText="1"/>
      <protection/>
    </xf>
    <xf numFmtId="0" fontId="5" fillId="24" borderId="25" xfId="0" applyFont="1" applyFill="1" applyBorder="1" applyAlignment="1" applyProtection="1">
      <alignment horizontal="center" wrapText="1"/>
      <protection/>
    </xf>
    <xf numFmtId="0" fontId="5" fillId="24" borderId="141" xfId="0" applyFont="1" applyFill="1" applyBorder="1" applyAlignment="1" applyProtection="1">
      <alignment horizontal="center" wrapText="1"/>
      <protection/>
    </xf>
    <xf numFmtId="0" fontId="17" fillId="0" borderId="25" xfId="0" applyFont="1" applyBorder="1" applyAlignment="1" applyProtection="1">
      <alignment horizontal="left" wrapText="1"/>
      <protection/>
    </xf>
    <xf numFmtId="0" fontId="17" fillId="0" borderId="106" xfId="0" applyFont="1" applyBorder="1" applyAlignment="1" applyProtection="1">
      <alignment horizontal="left" wrapText="1"/>
      <protection/>
    </xf>
    <xf numFmtId="0" fontId="17" fillId="0" borderId="102" xfId="0" applyFont="1" applyBorder="1" applyAlignment="1" applyProtection="1">
      <alignment horizontal="left" wrapText="1"/>
      <protection/>
    </xf>
    <xf numFmtId="0" fontId="5" fillId="0" borderId="141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106" xfId="0" applyNumberFormat="1" applyFont="1" applyBorder="1" applyAlignment="1" applyProtection="1">
      <alignment horizontal="center" vertical="center"/>
      <protection/>
    </xf>
    <xf numFmtId="0" fontId="8" fillId="0" borderId="102" xfId="0" applyNumberFormat="1" applyFont="1" applyBorder="1" applyAlignment="1" applyProtection="1">
      <alignment horizontal="center" vertical="center"/>
      <protection/>
    </xf>
    <xf numFmtId="0" fontId="17" fillId="0" borderId="25" xfId="0" applyNumberFormat="1" applyFont="1" applyBorder="1" applyAlignment="1" applyProtection="1">
      <alignment horizontal="center" vertical="center"/>
      <protection/>
    </xf>
    <xf numFmtId="0" fontId="17" fillId="0" borderId="106" xfId="0" applyNumberFormat="1" applyFont="1" applyBorder="1" applyAlignment="1" applyProtection="1">
      <alignment horizontal="center" vertical="center"/>
      <protection/>
    </xf>
    <xf numFmtId="0" fontId="17" fillId="0" borderId="102" xfId="0" applyNumberFormat="1" applyFont="1" applyBorder="1" applyAlignment="1" applyProtection="1">
      <alignment horizontal="center" vertical="center"/>
      <protection/>
    </xf>
    <xf numFmtId="0" fontId="5" fillId="24" borderId="142" xfId="0" applyFont="1" applyFill="1" applyBorder="1" applyAlignment="1" applyProtection="1">
      <alignment horizontal="center" wrapText="1"/>
      <protection/>
    </xf>
    <xf numFmtId="0" fontId="5" fillId="24" borderId="143" xfId="0" applyFont="1" applyFill="1" applyBorder="1" applyAlignment="1" applyProtection="1">
      <alignment horizontal="center" wrapText="1"/>
      <protection/>
    </xf>
    <xf numFmtId="0" fontId="16" fillId="0" borderId="106" xfId="0" applyFont="1" applyBorder="1" applyAlignment="1" applyProtection="1">
      <alignment horizontal="left" wrapText="1"/>
      <protection/>
    </xf>
    <xf numFmtId="0" fontId="16" fillId="0" borderId="105" xfId="0" applyFont="1" applyBorder="1" applyAlignment="1" applyProtection="1">
      <alignment horizontal="left" wrapText="1"/>
      <protection/>
    </xf>
    <xf numFmtId="0" fontId="16" fillId="0" borderId="102" xfId="0" applyFont="1" applyBorder="1" applyAlignment="1" applyProtection="1">
      <alignment horizontal="left" wrapText="1"/>
      <protection/>
    </xf>
    <xf numFmtId="0" fontId="5" fillId="24" borderId="106" xfId="0" applyFont="1" applyFill="1" applyBorder="1" applyAlignment="1" applyProtection="1">
      <alignment horizontal="center" wrapText="1"/>
      <protection/>
    </xf>
    <xf numFmtId="0" fontId="5" fillId="0" borderId="109" xfId="0" applyNumberFormat="1" applyFont="1" applyBorder="1" applyAlignment="1" applyProtection="1">
      <alignment horizontal="center" vertical="center"/>
      <protection/>
    </xf>
    <xf numFmtId="0" fontId="5" fillId="0" borderId="105" xfId="0" applyNumberFormat="1" applyFont="1" applyBorder="1" applyAlignment="1" applyProtection="1">
      <alignment horizontal="center" vertical="center"/>
      <protection/>
    </xf>
    <xf numFmtId="0" fontId="5" fillId="0" borderId="110" xfId="0" applyNumberFormat="1" applyFont="1" applyBorder="1" applyAlignment="1" applyProtection="1">
      <alignment horizontal="center" vertical="center"/>
      <protection/>
    </xf>
    <xf numFmtId="49" fontId="40" fillId="0" borderId="0" xfId="0" applyNumberFormat="1" applyFont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0" fontId="17" fillId="0" borderId="106" xfId="0" applyFont="1" applyBorder="1" applyAlignment="1" applyProtection="1">
      <alignment horizontal="left" vertical="top" wrapText="1"/>
      <protection/>
    </xf>
    <xf numFmtId="0" fontId="17" fillId="0" borderId="102" xfId="0" applyFont="1" applyBorder="1" applyAlignment="1" applyProtection="1">
      <alignment horizontal="left" vertical="top" wrapText="1"/>
      <protection/>
    </xf>
    <xf numFmtId="49" fontId="39" fillId="24" borderId="0" xfId="0" applyNumberFormat="1" applyFont="1" applyFill="1" applyBorder="1" applyAlignment="1" applyProtection="1">
      <alignment horizontal="right" vertical="justify"/>
      <protection/>
    </xf>
    <xf numFmtId="0" fontId="17" fillId="24" borderId="25" xfId="0" applyNumberFormat="1" applyFont="1" applyFill="1" applyBorder="1" applyAlignment="1" applyProtection="1">
      <alignment horizontal="center" vertical="center"/>
      <protection/>
    </xf>
    <xf numFmtId="0" fontId="17" fillId="24" borderId="106" xfId="0" applyNumberFormat="1" applyFont="1" applyFill="1" applyBorder="1" applyAlignment="1" applyProtection="1">
      <alignment horizontal="center" vertical="center"/>
      <protection/>
    </xf>
    <xf numFmtId="0" fontId="17" fillId="24" borderId="102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106" xfId="0" applyNumberFormat="1" applyFont="1" applyBorder="1" applyAlignment="1" applyProtection="1">
      <alignment horizontal="center" vertical="center"/>
      <protection/>
    </xf>
    <xf numFmtId="0" fontId="7" fillId="0" borderId="102" xfId="0" applyNumberFormat="1" applyFont="1" applyBorder="1" applyAlignment="1" applyProtection="1">
      <alignment horizontal="center" vertical="center"/>
      <protection/>
    </xf>
    <xf numFmtId="0" fontId="5" fillId="0" borderId="143" xfId="0" applyNumberFormat="1" applyFont="1" applyBorder="1" applyAlignment="1" applyProtection="1">
      <alignment horizontal="center" vertical="center"/>
      <protection/>
    </xf>
    <xf numFmtId="0" fontId="5" fillId="0" borderId="144" xfId="0" applyNumberFormat="1" applyFont="1" applyBorder="1" applyAlignment="1" applyProtection="1">
      <alignment horizontal="center" vertical="center"/>
      <protection/>
    </xf>
    <xf numFmtId="0" fontId="5" fillId="0" borderId="100" xfId="0" applyNumberFormat="1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69" xfId="0" applyNumberFormat="1" applyFont="1" applyBorder="1" applyAlignment="1" applyProtection="1">
      <alignment horizontal="center" vertical="center"/>
      <protection/>
    </xf>
    <xf numFmtId="0" fontId="5" fillId="0" borderId="131" xfId="0" applyFont="1" applyBorder="1" applyAlignment="1" applyProtection="1">
      <alignment horizontal="center" vertical="center"/>
      <protection/>
    </xf>
    <xf numFmtId="0" fontId="5" fillId="0" borderId="132" xfId="0" applyFont="1" applyBorder="1" applyAlignment="1" applyProtection="1">
      <alignment horizontal="center" vertical="center"/>
      <protection/>
    </xf>
    <xf numFmtId="0" fontId="5" fillId="24" borderId="145" xfId="0" applyFont="1" applyFill="1" applyBorder="1" applyAlignment="1" applyProtection="1">
      <alignment horizontal="center" wrapText="1"/>
      <protection/>
    </xf>
    <xf numFmtId="0" fontId="5" fillId="0" borderId="146" xfId="0" applyNumberFormat="1" applyFont="1" applyBorder="1" applyAlignment="1" applyProtection="1">
      <alignment horizontal="center" vertical="center"/>
      <protection/>
    </xf>
    <xf numFmtId="0" fontId="5" fillId="0" borderId="147" xfId="0" applyNumberFormat="1" applyFont="1" applyBorder="1" applyAlignment="1" applyProtection="1">
      <alignment horizontal="center" vertical="center"/>
      <protection/>
    </xf>
    <xf numFmtId="0" fontId="5" fillId="0" borderId="148" xfId="0" applyNumberFormat="1" applyFont="1" applyBorder="1" applyAlignment="1" applyProtection="1">
      <alignment horizontal="center" vertical="center"/>
      <protection/>
    </xf>
    <xf numFmtId="0" fontId="5" fillId="0" borderId="72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49" fontId="9" fillId="0" borderId="106" xfId="0" applyNumberFormat="1" applyFont="1" applyBorder="1" applyAlignment="1" applyProtection="1">
      <alignment horizontal="center" vertical="center"/>
      <protection/>
    </xf>
    <xf numFmtId="49" fontId="9" fillId="0" borderId="102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106" xfId="0" applyFont="1" applyBorder="1" applyAlignment="1" applyProtection="1">
      <alignment horizontal="center" vertical="center"/>
      <protection/>
    </xf>
    <xf numFmtId="0" fontId="13" fillId="0" borderId="102" xfId="0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0" fontId="7" fillId="0" borderId="94" xfId="0" applyFont="1" applyFill="1" applyBorder="1" applyAlignment="1" applyProtection="1">
      <alignment horizontal="center" wrapText="1"/>
      <protection/>
    </xf>
    <xf numFmtId="0" fontId="7" fillId="0" borderId="95" xfId="0" applyFont="1" applyFill="1" applyBorder="1" applyAlignment="1" applyProtection="1">
      <alignment horizontal="center" wrapText="1"/>
      <protection/>
    </xf>
    <xf numFmtId="0" fontId="7" fillId="0" borderId="96" xfId="0" applyFont="1" applyFill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49" fontId="17" fillId="0" borderId="25" xfId="0" applyNumberFormat="1" applyFont="1" applyBorder="1" applyAlignment="1" applyProtection="1">
      <alignment horizontal="center" vertical="center"/>
      <protection/>
    </xf>
    <xf numFmtId="49" fontId="17" fillId="0" borderId="106" xfId="0" applyNumberFormat="1" applyFont="1" applyBorder="1" applyAlignment="1" applyProtection="1">
      <alignment horizontal="center" vertical="center"/>
      <protection/>
    </xf>
    <xf numFmtId="49" fontId="17" fillId="0" borderId="102" xfId="0" applyNumberFormat="1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 wrapText="1"/>
      <protection/>
    </xf>
    <xf numFmtId="0" fontId="8" fillId="0" borderId="105" xfId="0" applyFont="1" applyBorder="1" applyAlignment="1" applyProtection="1">
      <alignment horizontal="center" vertical="center" wrapText="1"/>
      <protection/>
    </xf>
    <xf numFmtId="0" fontId="8" fillId="0" borderId="94" xfId="0" applyFont="1" applyBorder="1" applyAlignment="1" applyProtection="1">
      <alignment horizontal="center" vertical="center" wrapText="1"/>
      <protection/>
    </xf>
    <xf numFmtId="0" fontId="8" fillId="0" borderId="96" xfId="0" applyFont="1" applyBorder="1" applyAlignment="1" applyProtection="1">
      <alignment horizontal="center" vertical="center" wrapText="1"/>
      <protection/>
    </xf>
    <xf numFmtId="0" fontId="8" fillId="0" borderId="109" xfId="0" applyFont="1" applyBorder="1" applyAlignment="1" applyProtection="1">
      <alignment horizontal="center" vertical="center" wrapText="1"/>
      <protection/>
    </xf>
    <xf numFmtId="0" fontId="8" fillId="0" borderId="110" xfId="0" applyFont="1" applyBorder="1" applyAlignment="1" applyProtection="1">
      <alignment horizontal="center" vertical="center" wrapText="1"/>
      <protection/>
    </xf>
    <xf numFmtId="0" fontId="7" fillId="24" borderId="40" xfId="0" applyNumberFormat="1" applyFont="1" applyFill="1" applyBorder="1" applyAlignment="1" applyProtection="1">
      <alignment horizontal="left" vertical="top"/>
      <protection/>
    </xf>
    <xf numFmtId="0" fontId="65" fillId="0" borderId="40" xfId="0" applyFont="1" applyBorder="1" applyAlignment="1" applyProtection="1">
      <alignment horizontal="center"/>
      <protection/>
    </xf>
    <xf numFmtId="49" fontId="7" fillId="0" borderId="40" xfId="0" applyNumberFormat="1" applyFont="1" applyBorder="1" applyAlignment="1" applyProtection="1">
      <alignment/>
      <protection/>
    </xf>
    <xf numFmtId="49" fontId="7" fillId="0" borderId="40" xfId="0" applyNumberFormat="1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center" vertical="center" textRotation="90"/>
      <protection/>
    </xf>
    <xf numFmtId="0" fontId="6" fillId="0" borderId="56" xfId="0" applyFont="1" applyBorder="1" applyAlignment="1" applyProtection="1">
      <alignment horizontal="center" vertical="center" textRotation="90"/>
      <protection/>
    </xf>
    <xf numFmtId="0" fontId="11" fillId="0" borderId="81" xfId="0" applyFont="1" applyBorder="1" applyAlignment="1" applyProtection="1">
      <alignment horizontal="center" vertical="center" wrapText="1"/>
      <protection/>
    </xf>
    <xf numFmtId="0" fontId="11" fillId="0" borderId="82" xfId="0" applyFont="1" applyBorder="1" applyAlignment="1" applyProtection="1">
      <alignment horizontal="center" vertical="center" wrapText="1"/>
      <protection/>
    </xf>
    <xf numFmtId="0" fontId="11" fillId="0" borderId="91" xfId="0" applyFont="1" applyBorder="1" applyAlignment="1" applyProtection="1">
      <alignment horizontal="center" vertical="center" wrapText="1"/>
      <protection/>
    </xf>
    <xf numFmtId="49" fontId="11" fillId="0" borderId="81" xfId="0" applyNumberFormat="1" applyFont="1" applyBorder="1" applyAlignment="1" applyProtection="1">
      <alignment horizontal="center" vertical="center"/>
      <protection/>
    </xf>
    <xf numFmtId="0" fontId="11" fillId="0" borderId="81" xfId="0" applyNumberFormat="1" applyFont="1" applyBorder="1" applyAlignment="1" applyProtection="1">
      <alignment horizontal="center" vertical="center"/>
      <protection/>
    </xf>
    <xf numFmtId="0" fontId="11" fillId="0" borderId="82" xfId="0" applyNumberFormat="1" applyFont="1" applyBorder="1" applyAlignment="1" applyProtection="1">
      <alignment horizontal="center" vertical="center"/>
      <protection/>
    </xf>
    <xf numFmtId="0" fontId="11" fillId="0" borderId="91" xfId="0" applyNumberFormat="1" applyFont="1" applyBorder="1" applyAlignment="1" applyProtection="1">
      <alignment horizontal="center" vertical="center"/>
      <protection/>
    </xf>
    <xf numFmtId="0" fontId="5" fillId="0" borderId="136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horizontal="center" wrapText="1"/>
      <protection/>
    </xf>
    <xf numFmtId="0" fontId="7" fillId="0" borderId="95" xfId="0" applyFont="1" applyBorder="1" applyAlignment="1" applyProtection="1">
      <alignment horizontal="center" wrapText="1"/>
      <protection/>
    </xf>
    <xf numFmtId="0" fontId="7" fillId="0" borderId="106" xfId="0" applyFont="1" applyBorder="1" applyAlignment="1" applyProtection="1">
      <alignment horizontal="center" wrapText="1"/>
      <protection/>
    </xf>
    <xf numFmtId="0" fontId="7" fillId="0" borderId="102" xfId="0" applyFont="1" applyBorder="1" applyAlignment="1" applyProtection="1">
      <alignment horizontal="center" wrapText="1"/>
      <protection/>
    </xf>
    <xf numFmtId="0" fontId="5" fillId="0" borderId="128" xfId="0" applyFont="1" applyBorder="1" applyAlignment="1" applyProtection="1">
      <alignment horizontal="center" vertical="center"/>
      <protection/>
    </xf>
    <xf numFmtId="49" fontId="8" fillId="0" borderId="94" xfId="0" applyNumberFormat="1" applyFont="1" applyBorder="1" applyAlignment="1" applyProtection="1">
      <alignment horizontal="center" vertical="center" wrapText="1"/>
      <protection/>
    </xf>
    <xf numFmtId="49" fontId="8" fillId="0" borderId="95" xfId="0" applyNumberFormat="1" applyFont="1" applyBorder="1" applyAlignment="1" applyProtection="1">
      <alignment horizontal="center" vertical="center" wrapText="1"/>
      <protection/>
    </xf>
    <xf numFmtId="49" fontId="8" fillId="0" borderId="96" xfId="0" applyNumberFormat="1" applyFont="1" applyBorder="1" applyAlignment="1" applyProtection="1">
      <alignment horizontal="center" vertical="center" wrapText="1"/>
      <protection/>
    </xf>
    <xf numFmtId="49" fontId="8" fillId="0" borderId="109" xfId="0" applyNumberFormat="1" applyFont="1" applyBorder="1" applyAlignment="1" applyProtection="1">
      <alignment horizontal="center" vertical="center" wrapText="1"/>
      <protection/>
    </xf>
    <xf numFmtId="49" fontId="8" fillId="0" borderId="105" xfId="0" applyNumberFormat="1" applyFont="1" applyBorder="1" applyAlignment="1" applyProtection="1">
      <alignment horizontal="center" vertical="center" wrapText="1"/>
      <protection/>
    </xf>
    <xf numFmtId="49" fontId="8" fillId="0" borderId="110" xfId="0" applyNumberFormat="1" applyFont="1" applyBorder="1" applyAlignment="1" applyProtection="1">
      <alignment horizontal="center" vertical="center" wrapText="1"/>
      <protection/>
    </xf>
    <xf numFmtId="49" fontId="7" fillId="0" borderId="110" xfId="0" applyNumberFormat="1" applyFont="1" applyBorder="1" applyAlignment="1" applyProtection="1">
      <alignment horizontal="center" vertical="center" textRotation="90" wrapText="1"/>
      <protection/>
    </xf>
    <xf numFmtId="0" fontId="7" fillId="0" borderId="112" xfId="0" applyFont="1" applyBorder="1" applyAlignment="1" applyProtection="1">
      <alignment horizontal="left" vertical="center"/>
      <protection/>
    </xf>
    <xf numFmtId="0" fontId="7" fillId="0" borderId="113" xfId="0" applyFont="1" applyBorder="1" applyAlignment="1" applyProtection="1">
      <alignment horizontal="left" vertical="center"/>
      <protection/>
    </xf>
    <xf numFmtId="0" fontId="7" fillId="0" borderId="69" xfId="0" applyFont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left" vertical="center"/>
      <protection/>
    </xf>
    <xf numFmtId="0" fontId="7" fillId="0" borderId="69" xfId="0" applyFont="1" applyBorder="1" applyAlignment="1" applyProtection="1">
      <alignment horizontal="left" vertical="center" wrapText="1"/>
      <protection/>
    </xf>
    <xf numFmtId="0" fontId="7" fillId="0" borderId="76" xfId="0" applyFont="1" applyBorder="1" applyAlignment="1" applyProtection="1">
      <alignment horizontal="left" vertical="center" wrapText="1"/>
      <protection/>
    </xf>
    <xf numFmtId="0" fontId="8" fillId="0" borderId="116" xfId="0" applyNumberFormat="1" applyFont="1" applyBorder="1" applyAlignment="1" applyProtection="1">
      <alignment horizontal="center" vertical="center"/>
      <protection/>
    </xf>
    <xf numFmtId="0" fontId="8" fillId="0" borderId="112" xfId="0" applyNumberFormat="1" applyFont="1" applyBorder="1" applyAlignment="1" applyProtection="1">
      <alignment horizontal="center" vertical="center"/>
      <protection/>
    </xf>
    <xf numFmtId="0" fontId="8" fillId="0" borderId="97" xfId="0" applyNumberFormat="1" applyFont="1" applyBorder="1" applyAlignment="1" applyProtection="1">
      <alignment horizontal="center" vertical="center"/>
      <protection/>
    </xf>
    <xf numFmtId="0" fontId="8" fillId="0" borderId="128" xfId="0" applyNumberFormat="1" applyFont="1" applyBorder="1" applyAlignment="1" applyProtection="1">
      <alignment horizontal="center" vertical="center"/>
      <protection/>
    </xf>
    <xf numFmtId="0" fontId="8" fillId="0" borderId="113" xfId="0" applyNumberFormat="1" applyFont="1" applyBorder="1" applyAlignment="1" applyProtection="1">
      <alignment horizontal="center" vertical="center"/>
      <protection/>
    </xf>
    <xf numFmtId="0" fontId="5" fillId="0" borderId="142" xfId="0" applyNumberFormat="1" applyFont="1" applyBorder="1" applyAlignment="1" applyProtection="1">
      <alignment horizontal="center" vertical="center"/>
      <protection/>
    </xf>
    <xf numFmtId="0" fontId="5" fillId="0" borderId="145" xfId="0" applyNumberFormat="1" applyFont="1" applyBorder="1" applyAlignment="1" applyProtection="1">
      <alignment horizontal="center" vertical="center"/>
      <protection/>
    </xf>
    <xf numFmtId="0" fontId="17" fillId="0" borderId="109" xfId="0" applyFont="1" applyBorder="1" applyAlignment="1" applyProtection="1">
      <alignment horizontal="center" wrapText="1"/>
      <protection/>
    </xf>
    <xf numFmtId="0" fontId="17" fillId="0" borderId="105" xfId="0" applyFont="1" applyBorder="1" applyAlignment="1" applyProtection="1">
      <alignment horizontal="center" wrapText="1"/>
      <protection/>
    </xf>
    <xf numFmtId="0" fontId="17" fillId="0" borderId="106" xfId="0" applyFont="1" applyBorder="1" applyAlignment="1" applyProtection="1">
      <alignment horizontal="center" wrapText="1"/>
      <protection/>
    </xf>
    <xf numFmtId="0" fontId="17" fillId="0" borderId="102" xfId="0" applyFont="1" applyBorder="1" applyAlignment="1" applyProtection="1">
      <alignment horizont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left" vertical="center" wrapText="1"/>
      <protection/>
    </xf>
    <xf numFmtId="0" fontId="7" fillId="0" borderId="90" xfId="0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7" fillId="0" borderId="109" xfId="0" applyFont="1" applyBorder="1" applyAlignment="1" applyProtection="1">
      <alignment horizontal="center" wrapText="1"/>
      <protection/>
    </xf>
    <xf numFmtId="0" fontId="7" fillId="0" borderId="105" xfId="0" applyFont="1" applyBorder="1" applyAlignment="1" applyProtection="1">
      <alignment horizontal="center" wrapText="1"/>
      <protection/>
    </xf>
    <xf numFmtId="0" fontId="7" fillId="0" borderId="110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38" xfId="0" applyFont="1" applyBorder="1" applyAlignment="1" applyProtection="1">
      <alignment horizontal="left"/>
      <protection/>
    </xf>
    <xf numFmtId="0" fontId="8" fillId="0" borderId="116" xfId="0" applyFont="1" applyBorder="1" applyAlignment="1" applyProtection="1">
      <alignment horizontal="center"/>
      <protection/>
    </xf>
    <xf numFmtId="0" fontId="8" fillId="0" borderId="112" xfId="0" applyFont="1" applyBorder="1" applyAlignment="1" applyProtection="1">
      <alignment horizontal="center"/>
      <protection/>
    </xf>
    <xf numFmtId="0" fontId="8" fillId="0" borderId="113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8" fillId="0" borderId="69" xfId="0" applyFont="1" applyBorder="1" applyAlignment="1" applyProtection="1">
      <alignment horizontal="center"/>
      <protection/>
    </xf>
    <xf numFmtId="0" fontId="8" fillId="0" borderId="76" xfId="0" applyFont="1" applyBorder="1" applyAlignment="1" applyProtection="1">
      <alignment horizontal="center"/>
      <protection/>
    </xf>
    <xf numFmtId="1" fontId="8" fillId="0" borderId="25" xfId="0" applyNumberFormat="1" applyFont="1" applyBorder="1" applyAlignment="1" applyProtection="1">
      <alignment horizontal="center" vertical="center"/>
      <protection/>
    </xf>
    <xf numFmtId="1" fontId="8" fillId="0" borderId="106" xfId="0" applyNumberFormat="1" applyFont="1" applyBorder="1" applyAlignment="1" applyProtection="1">
      <alignment horizontal="center" vertical="center"/>
      <protection/>
    </xf>
    <xf numFmtId="1" fontId="8" fillId="0" borderId="102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38" xfId="0" applyNumberFormat="1" applyFont="1" applyBorder="1" applyAlignment="1" applyProtection="1">
      <alignment horizontal="center" vertical="center"/>
      <protection/>
    </xf>
    <xf numFmtId="0" fontId="8" fillId="0" borderId="38" xfId="0" applyNumberFormat="1" applyFont="1" applyBorder="1" applyAlignment="1" applyProtection="1">
      <alignment horizontal="center" vertical="center"/>
      <protection/>
    </xf>
    <xf numFmtId="0" fontId="17" fillId="0" borderId="141" xfId="0" applyNumberFormat="1" applyFont="1" applyBorder="1" applyAlignment="1" applyProtection="1">
      <alignment horizontal="center" vertical="center"/>
      <protection/>
    </xf>
    <xf numFmtId="0" fontId="17" fillId="0" borderId="145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 applyProtection="1">
      <alignment horizontal="center" vertical="center"/>
      <protection/>
    </xf>
    <xf numFmtId="0" fontId="7" fillId="0" borderId="36" xfId="0" applyNumberFormat="1" applyFont="1" applyBorder="1" applyAlignment="1" applyProtection="1">
      <alignment horizontal="center" vertical="center"/>
      <protection/>
    </xf>
    <xf numFmtId="0" fontId="7" fillId="0" borderId="69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97" xfId="0" applyNumberFormat="1" applyFont="1" applyBorder="1" applyAlignment="1" applyProtection="1">
      <alignment horizontal="center" vertical="center"/>
      <protection/>
    </xf>
    <xf numFmtId="0" fontId="7" fillId="0" borderId="128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38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8" fillId="0" borderId="77" xfId="0" applyFont="1" applyBorder="1" applyAlignment="1" applyProtection="1">
      <alignment horizontal="center" wrapText="1"/>
      <protection/>
    </xf>
    <xf numFmtId="0" fontId="7" fillId="0" borderId="77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wrapText="1"/>
      <protection/>
    </xf>
    <xf numFmtId="0" fontId="8" fillId="0" borderId="99" xfId="0" applyFont="1" applyBorder="1" applyAlignment="1" applyProtection="1">
      <alignment/>
      <protection/>
    </xf>
    <xf numFmtId="0" fontId="8" fillId="0" borderId="137" xfId="0" applyFont="1" applyBorder="1" applyAlignment="1" applyProtection="1">
      <alignment/>
      <protection/>
    </xf>
    <xf numFmtId="0" fontId="7" fillId="0" borderId="136" xfId="0" applyFont="1" applyBorder="1" applyAlignment="1" applyProtection="1">
      <alignment horizontal="center"/>
      <protection/>
    </xf>
    <xf numFmtId="0" fontId="7" fillId="0" borderId="137" xfId="0" applyFont="1" applyBorder="1" applyAlignment="1" applyProtection="1">
      <alignment horizontal="center"/>
      <protection/>
    </xf>
    <xf numFmtId="0" fontId="7" fillId="0" borderId="97" xfId="0" applyFont="1" applyBorder="1" applyAlignment="1" applyProtection="1">
      <alignment horizontal="center"/>
      <protection/>
    </xf>
    <xf numFmtId="0" fontId="7" fillId="0" borderId="99" xfId="0" applyFont="1" applyBorder="1" applyAlignment="1" applyProtection="1">
      <alignment horizontal="center"/>
      <protection/>
    </xf>
    <xf numFmtId="0" fontId="8" fillId="0" borderId="97" xfId="0" applyFont="1" applyBorder="1" applyAlignment="1" applyProtection="1">
      <alignment/>
      <protection/>
    </xf>
    <xf numFmtId="0" fontId="7" fillId="0" borderId="128" xfId="0" applyFont="1" applyBorder="1" applyAlignment="1" applyProtection="1">
      <alignment horizontal="center"/>
      <protection/>
    </xf>
    <xf numFmtId="0" fontId="17" fillId="0" borderId="142" xfId="0" applyNumberFormat="1" applyFont="1" applyBorder="1" applyAlignment="1" applyProtection="1">
      <alignment horizontal="center" vertical="center"/>
      <protection/>
    </xf>
    <xf numFmtId="0" fontId="17" fillId="0" borderId="143" xfId="0" applyNumberFormat="1" applyFont="1" applyBorder="1" applyAlignment="1" applyProtection="1">
      <alignment horizontal="center" vertical="center"/>
      <protection/>
    </xf>
    <xf numFmtId="0" fontId="17" fillId="0" borderId="144" xfId="0" applyNumberFormat="1" applyFont="1" applyBorder="1" applyAlignment="1" applyProtection="1">
      <alignment horizontal="center" vertical="center"/>
      <protection/>
    </xf>
    <xf numFmtId="0" fontId="17" fillId="0" borderId="146" xfId="0" applyNumberFormat="1" applyFont="1" applyBorder="1" applyAlignment="1" applyProtection="1">
      <alignment horizontal="center" vertical="center"/>
      <protection/>
    </xf>
    <xf numFmtId="0" fontId="8" fillId="0" borderId="141" xfId="0" applyNumberFormat="1" applyFont="1" applyBorder="1" applyAlignment="1" applyProtection="1">
      <alignment horizontal="center" vertical="center"/>
      <protection/>
    </xf>
    <xf numFmtId="0" fontId="8" fillId="0" borderId="145" xfId="0" applyNumberFormat="1" applyFont="1" applyBorder="1" applyAlignment="1" applyProtection="1">
      <alignment horizontal="center" vertical="center"/>
      <protection/>
    </xf>
    <xf numFmtId="0" fontId="7" fillId="0" borderId="99" xfId="0" applyFont="1" applyBorder="1" applyAlignment="1" applyProtection="1">
      <alignment/>
      <protection/>
    </xf>
    <xf numFmtId="0" fontId="7" fillId="0" borderId="128" xfId="0" applyFont="1" applyBorder="1" applyAlignment="1" applyProtection="1">
      <alignment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/>
      <protection/>
    </xf>
    <xf numFmtId="0" fontId="7" fillId="0" borderId="76" xfId="0" applyFont="1" applyBorder="1" applyAlignment="1" applyProtection="1">
      <alignment/>
      <protection/>
    </xf>
    <xf numFmtId="0" fontId="7" fillId="0" borderId="133" xfId="0" applyNumberFormat="1" applyFont="1" applyBorder="1" applyAlignment="1" applyProtection="1">
      <alignment horizontal="center" vertical="center"/>
      <protection/>
    </xf>
    <xf numFmtId="0" fontId="7" fillId="0" borderId="132" xfId="0" applyNumberFormat="1" applyFont="1" applyBorder="1" applyAlignment="1" applyProtection="1">
      <alignment horizontal="center" vertical="center"/>
      <protection/>
    </xf>
    <xf numFmtId="0" fontId="11" fillId="0" borderId="143" xfId="0" applyNumberFormat="1" applyFont="1" applyBorder="1" applyAlignment="1" applyProtection="1">
      <alignment horizontal="center" vertical="center"/>
      <protection/>
    </xf>
    <xf numFmtId="0" fontId="11" fillId="0" borderId="145" xfId="0" applyNumberFormat="1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wrapText="1"/>
      <protection/>
    </xf>
    <xf numFmtId="0" fontId="7" fillId="0" borderId="76" xfId="0" applyFont="1" applyBorder="1" applyAlignment="1" applyProtection="1">
      <alignment wrapText="1"/>
      <protection/>
    </xf>
    <xf numFmtId="0" fontId="7" fillId="0" borderId="130" xfId="0" applyFont="1" applyBorder="1" applyAlignment="1" applyProtection="1">
      <alignment horizontal="center"/>
      <protection/>
    </xf>
    <xf numFmtId="0" fontId="7" fillId="0" borderId="126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/>
      <protection/>
    </xf>
    <xf numFmtId="0" fontId="7" fillId="0" borderId="118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wrapText="1"/>
      <protection/>
    </xf>
    <xf numFmtId="0" fontId="7" fillId="25" borderId="13" xfId="0" applyNumberFormat="1" applyFont="1" applyFill="1" applyBorder="1" applyAlignment="1" applyProtection="1">
      <alignment horizontal="center" vertical="center"/>
      <protection/>
    </xf>
    <xf numFmtId="0" fontId="7" fillId="25" borderId="38" xfId="0" applyNumberFormat="1" applyFont="1" applyFill="1" applyBorder="1" applyAlignment="1" applyProtection="1">
      <alignment horizontal="center" vertical="center"/>
      <protection/>
    </xf>
    <xf numFmtId="0" fontId="8" fillId="0" borderId="100" xfId="0" applyNumberFormat="1" applyFont="1" applyBorder="1" applyAlignment="1" applyProtection="1">
      <alignment horizontal="center" vertical="center"/>
      <protection/>
    </xf>
    <xf numFmtId="0" fontId="8" fillId="0" borderId="110" xfId="0" applyNumberFormat="1" applyFont="1" applyBorder="1" applyAlignment="1" applyProtection="1">
      <alignment horizontal="center" vertical="center"/>
      <protection/>
    </xf>
    <xf numFmtId="0" fontId="8" fillId="0" borderId="109" xfId="0" applyNumberFormat="1" applyFont="1" applyBorder="1" applyAlignment="1" applyProtection="1">
      <alignment horizontal="center" vertical="center"/>
      <protection/>
    </xf>
    <xf numFmtId="0" fontId="8" fillId="0" borderId="147" xfId="0" applyNumberFormat="1" applyFont="1" applyBorder="1" applyAlignment="1" applyProtection="1">
      <alignment horizontal="center" vertical="center"/>
      <protection/>
    </xf>
    <xf numFmtId="0" fontId="17" fillId="0" borderId="109" xfId="0" applyNumberFormat="1" applyFont="1" applyBorder="1" applyAlignment="1" applyProtection="1">
      <alignment horizontal="center" vertical="center"/>
      <protection/>
    </xf>
    <xf numFmtId="0" fontId="17" fillId="0" borderId="147" xfId="0" applyNumberFormat="1" applyFont="1" applyBorder="1" applyAlignment="1" applyProtection="1">
      <alignment horizontal="center" vertical="center"/>
      <protection/>
    </xf>
    <xf numFmtId="0" fontId="8" fillId="0" borderId="130" xfId="0" applyFont="1" applyBorder="1" applyAlignment="1" applyProtection="1">
      <alignment/>
      <protection/>
    </xf>
    <xf numFmtId="0" fontId="8" fillId="0" borderId="126" xfId="0" applyFont="1" applyBorder="1" applyAlignment="1" applyProtection="1">
      <alignment/>
      <protection/>
    </xf>
    <xf numFmtId="0" fontId="8" fillId="0" borderId="72" xfId="0" applyFont="1" applyBorder="1" applyAlignment="1" applyProtection="1">
      <alignment/>
      <protection/>
    </xf>
    <xf numFmtId="0" fontId="8" fillId="0" borderId="139" xfId="0" applyFont="1" applyBorder="1" applyAlignment="1" applyProtection="1">
      <alignment/>
      <protection/>
    </xf>
    <xf numFmtId="0" fontId="8" fillId="0" borderId="149" xfId="0" applyNumberFormat="1" applyFont="1" applyBorder="1" applyAlignment="1" applyProtection="1">
      <alignment horizontal="center" vertical="center"/>
      <protection/>
    </xf>
    <xf numFmtId="0" fontId="17" fillId="0" borderId="105" xfId="0" applyNumberFormat="1" applyFont="1" applyBorder="1" applyAlignment="1" applyProtection="1">
      <alignment horizontal="center" vertical="center"/>
      <protection/>
    </xf>
    <xf numFmtId="0" fontId="17" fillId="0" borderId="110" xfId="0" applyNumberFormat="1" applyFont="1" applyBorder="1" applyAlignment="1" applyProtection="1">
      <alignment horizontal="center" vertical="center"/>
      <protection/>
    </xf>
    <xf numFmtId="0" fontId="8" fillId="0" borderId="134" xfId="0" applyNumberFormat="1" applyFont="1" applyBorder="1" applyAlignment="1" applyProtection="1">
      <alignment horizontal="center" vertical="center"/>
      <protection/>
    </xf>
    <xf numFmtId="0" fontId="8" fillId="0" borderId="150" xfId="0" applyNumberFormat="1" applyFont="1" applyBorder="1" applyAlignment="1" applyProtection="1">
      <alignment horizontal="center" vertical="center"/>
      <protection/>
    </xf>
    <xf numFmtId="0" fontId="8" fillId="0" borderId="37" xfId="0" applyNumberFormat="1" applyFont="1" applyBorder="1" applyAlignment="1" applyProtection="1">
      <alignment horizontal="center" vertical="center"/>
      <protection/>
    </xf>
    <xf numFmtId="0" fontId="8" fillId="0" borderId="133" xfId="0" applyNumberFormat="1" applyFont="1" applyBorder="1" applyAlignment="1" applyProtection="1">
      <alignment horizontal="center" vertical="center"/>
      <protection/>
    </xf>
    <xf numFmtId="0" fontId="17" fillId="24" borderId="25" xfId="0" applyFont="1" applyFill="1" applyBorder="1" applyAlignment="1" applyProtection="1">
      <alignment horizontal="center" wrapText="1"/>
      <protection/>
    </xf>
    <xf numFmtId="0" fontId="17" fillId="24" borderId="141" xfId="0" applyFont="1" applyFill="1" applyBorder="1" applyAlignment="1" applyProtection="1">
      <alignment horizontal="center" wrapText="1"/>
      <protection/>
    </xf>
    <xf numFmtId="0" fontId="11" fillId="0" borderId="110" xfId="0" applyNumberFormat="1" applyFont="1" applyBorder="1" applyAlignment="1" applyProtection="1">
      <alignment horizontal="center" vertical="center"/>
      <protection/>
    </xf>
    <xf numFmtId="0" fontId="17" fillId="0" borderId="100" xfId="0" applyNumberFormat="1" applyFont="1" applyBorder="1" applyAlignment="1" applyProtection="1">
      <alignment horizontal="center" vertical="center"/>
      <protection/>
    </xf>
    <xf numFmtId="0" fontId="7" fillId="0" borderId="139" xfId="0" applyFont="1" applyBorder="1" applyAlignment="1" applyProtection="1">
      <alignment horizont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0" borderId="15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7" fillId="0" borderId="135" xfId="0" applyNumberFormat="1" applyFont="1" applyBorder="1" applyAlignment="1" applyProtection="1">
      <alignment horizontal="center" vertical="center"/>
      <protection/>
    </xf>
    <xf numFmtId="0" fontId="7" fillId="0" borderId="134" xfId="0" applyNumberFormat="1" applyFont="1" applyBorder="1" applyAlignment="1" applyProtection="1">
      <alignment horizontal="center" vertical="center"/>
      <protection/>
    </xf>
    <xf numFmtId="0" fontId="7" fillId="0" borderId="135" xfId="0" applyFont="1" applyBorder="1" applyAlignment="1" applyProtection="1">
      <alignment horizontal="center"/>
      <protection/>
    </xf>
    <xf numFmtId="0" fontId="7" fillId="0" borderId="132" xfId="0" applyFont="1" applyBorder="1" applyAlignment="1" applyProtection="1">
      <alignment horizontal="center"/>
      <protection/>
    </xf>
    <xf numFmtId="0" fontId="8" fillId="0" borderId="141" xfId="0" applyFont="1" applyBorder="1" applyAlignment="1" applyProtection="1">
      <alignment horizontal="center" vertical="center"/>
      <protection/>
    </xf>
    <xf numFmtId="0" fontId="8" fillId="0" borderId="136" xfId="0" applyNumberFormat="1" applyFont="1" applyBorder="1" applyAlignment="1" applyProtection="1">
      <alignment horizontal="center" vertical="center"/>
      <protection/>
    </xf>
    <xf numFmtId="0" fontId="8" fillId="0" borderId="99" xfId="0" applyNumberFormat="1" applyFont="1" applyBorder="1" applyAlignment="1" applyProtection="1">
      <alignment horizontal="center" vertical="center"/>
      <protection/>
    </xf>
    <xf numFmtId="0" fontId="8" fillId="0" borderId="137" xfId="0" applyNumberFormat="1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7" fillId="0" borderId="118" xfId="0" applyFont="1" applyBorder="1" applyAlignment="1" applyProtection="1">
      <alignment horizontal="center"/>
      <protection/>
    </xf>
    <xf numFmtId="0" fontId="7" fillId="0" borderId="138" xfId="0" applyNumberFormat="1" applyFont="1" applyBorder="1" applyAlignment="1" applyProtection="1">
      <alignment horizontal="center" vertical="center"/>
      <protection/>
    </xf>
    <xf numFmtId="0" fontId="7" fillId="0" borderId="131" xfId="0" applyNumberFormat="1" applyFont="1" applyBorder="1" applyAlignment="1" applyProtection="1">
      <alignment horizontal="center" vertical="center"/>
      <protection/>
    </xf>
    <xf numFmtId="0" fontId="7" fillId="0" borderId="131" xfId="0" applyFont="1" applyBorder="1" applyAlignment="1" applyProtection="1">
      <alignment horizontal="center"/>
      <protection/>
    </xf>
    <xf numFmtId="0" fontId="7" fillId="0" borderId="134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left" wrapText="1"/>
      <protection/>
    </xf>
    <xf numFmtId="0" fontId="7" fillId="0" borderId="105" xfId="0" applyNumberFormat="1" applyFont="1" applyBorder="1" applyAlignment="1" applyProtection="1">
      <alignment horizontal="center" vertical="center"/>
      <protection/>
    </xf>
    <xf numFmtId="0" fontId="7" fillId="0" borderId="110" xfId="0" applyNumberFormat="1" applyFont="1" applyBorder="1" applyAlignment="1" applyProtection="1">
      <alignment horizontal="center" vertical="center"/>
      <protection/>
    </xf>
    <xf numFmtId="0" fontId="7" fillId="0" borderId="109" xfId="0" applyNumberFormat="1" applyFont="1" applyBorder="1" applyAlignment="1" applyProtection="1">
      <alignment horizontal="center" vertical="center"/>
      <protection/>
    </xf>
    <xf numFmtId="0" fontId="8" fillId="0" borderId="138" xfId="0" applyNumberFormat="1" applyFont="1" applyBorder="1" applyAlignment="1" applyProtection="1">
      <alignment horizontal="center" vertical="center"/>
      <protection/>
    </xf>
    <xf numFmtId="0" fontId="8" fillId="0" borderId="135" xfId="0" applyFont="1" applyBorder="1" applyAlignment="1" applyProtection="1">
      <alignment horizontal="center" wrapText="1"/>
      <protection/>
    </xf>
    <xf numFmtId="0" fontId="8" fillId="0" borderId="131" xfId="0" applyFont="1" applyBorder="1" applyAlignment="1" applyProtection="1">
      <alignment horizontal="center" wrapText="1"/>
      <protection/>
    </xf>
    <xf numFmtId="0" fontId="7" fillId="0" borderId="134" xfId="0" applyFont="1" applyBorder="1" applyAlignment="1" applyProtection="1">
      <alignment horizontal="left" wrapText="1"/>
      <protection/>
    </xf>
    <xf numFmtId="0" fontId="8" fillId="0" borderId="131" xfId="0" applyNumberFormat="1" applyFont="1" applyBorder="1" applyAlignment="1" applyProtection="1">
      <alignment horizontal="center" vertical="center"/>
      <protection/>
    </xf>
    <xf numFmtId="0" fontId="8" fillId="0" borderId="132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910_7_050103_мд_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2</xdr:row>
      <xdr:rowOff>57150</xdr:rowOff>
    </xdr:from>
    <xdr:to>
      <xdr:col>4</xdr:col>
      <xdr:colOff>285750</xdr:colOff>
      <xdr:row>3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2390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2</xdr:row>
      <xdr:rowOff>57150</xdr:rowOff>
    </xdr:from>
    <xdr:to>
      <xdr:col>4</xdr:col>
      <xdr:colOff>304800</xdr:colOff>
      <xdr:row>3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239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0"/>
  <sheetViews>
    <sheetView zoomScale="60" zoomScaleNormal="60" zoomScaleSheetLayoutView="50" zoomScalePageLayoutView="0" workbookViewId="0" topLeftCell="A43">
      <selection activeCell="G45" sqref="G45:T45"/>
    </sheetView>
  </sheetViews>
  <sheetFormatPr defaultColWidth="10.125" defaultRowHeight="12.75"/>
  <cols>
    <col min="1" max="8" width="4.375" style="2" customWidth="1"/>
    <col min="9" max="9" width="5.00390625" style="2" customWidth="1"/>
    <col min="10" max="12" width="4.375" style="2" customWidth="1"/>
    <col min="13" max="14" width="4.375" style="50" customWidth="1"/>
    <col min="15" max="16" width="4.375" style="47" customWidth="1"/>
    <col min="17" max="27" width="4.375" style="17" customWidth="1"/>
    <col min="28" max="31" width="4.375" style="15" customWidth="1"/>
    <col min="32" max="51" width="4.375" style="2" customWidth="1"/>
    <col min="52" max="52" width="3.875" style="2" customWidth="1"/>
    <col min="53" max="53" width="4.375" style="2" customWidth="1"/>
    <col min="54" max="54" width="3.875" style="2" customWidth="1"/>
    <col min="55" max="55" width="4.00390625" style="2" customWidth="1"/>
    <col min="56" max="56" width="5.375" style="2" customWidth="1"/>
    <col min="57" max="57" width="4.375" style="2" customWidth="1"/>
    <col min="58" max="58" width="5.00390625" style="2" customWidth="1"/>
    <col min="59" max="59" width="6.125" style="2" customWidth="1"/>
    <col min="60" max="60" width="6.00390625" style="2" customWidth="1"/>
    <col min="61" max="62" width="5.00390625" style="2" customWidth="1"/>
    <col min="63" max="16384" width="10.125" style="2" customWidth="1"/>
  </cols>
  <sheetData>
    <row r="1" spans="56:62" ht="23.25" customHeight="1">
      <c r="BD1" s="701"/>
      <c r="BE1" s="701"/>
      <c r="BF1" s="701"/>
      <c r="BG1" s="701"/>
      <c r="BH1" s="701"/>
      <c r="BI1" s="701"/>
      <c r="BJ1" s="701"/>
    </row>
    <row r="2" spans="21:62" ht="29.25" customHeight="1">
      <c r="U2" s="705" t="s">
        <v>47</v>
      </c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  <c r="BD2" s="707"/>
      <c r="BE2" s="708"/>
      <c r="BF2" s="708"/>
      <c r="BG2" s="708"/>
      <c r="BH2" s="708"/>
      <c r="BI2" s="708"/>
      <c r="BJ2" s="708"/>
    </row>
    <row r="3" spans="1:62" s="1" customFormat="1" ht="31.5" customHeight="1">
      <c r="A3" s="706" t="s">
        <v>48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8"/>
      <c r="BE3" s="708"/>
      <c r="BF3" s="708"/>
      <c r="BG3" s="708"/>
      <c r="BH3" s="708"/>
      <c r="BI3" s="708"/>
      <c r="BJ3" s="708"/>
    </row>
    <row r="4" spans="1:62" ht="43.5" customHeight="1">
      <c r="A4" s="702" t="s">
        <v>99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/>
      <c r="AS4" s="702"/>
      <c r="AT4" s="702"/>
      <c r="AU4" s="702"/>
      <c r="AV4" s="702"/>
      <c r="AW4" s="702"/>
      <c r="AX4" s="702"/>
      <c r="AY4" s="702"/>
      <c r="AZ4" s="702"/>
      <c r="BA4" s="702"/>
      <c r="BB4" s="702"/>
      <c r="BC4" s="702"/>
      <c r="BD4" s="709"/>
      <c r="BE4" s="710"/>
      <c r="BF4" s="710"/>
      <c r="BG4" s="710"/>
      <c r="BH4" s="710"/>
      <c r="BI4" s="710"/>
      <c r="BJ4" s="710"/>
    </row>
    <row r="5" spans="2:62" ht="22.5" customHeight="1">
      <c r="B5" s="3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  <c r="R5" s="6"/>
      <c r="S5" s="6"/>
      <c r="T5" s="6"/>
      <c r="U5" s="6"/>
      <c r="V5" s="6"/>
      <c r="W5" s="6"/>
      <c r="X5" s="6"/>
      <c r="Y5" s="703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"/>
      <c r="AO5" s="7"/>
      <c r="AP5" s="7"/>
      <c r="AQ5" s="7"/>
      <c r="AW5" s="711"/>
      <c r="AX5" s="711"/>
      <c r="AY5" s="711"/>
      <c r="AZ5" s="711"/>
      <c r="BA5" s="711"/>
      <c r="BB5" s="711"/>
      <c r="BC5" s="711"/>
      <c r="BD5" s="710"/>
      <c r="BE5" s="710"/>
      <c r="BF5" s="710"/>
      <c r="BG5" s="710"/>
      <c r="BH5" s="710"/>
      <c r="BI5" s="710"/>
      <c r="BJ5" s="710"/>
    </row>
    <row r="6" spans="1:62" ht="26.25" customHeight="1">
      <c r="A6" s="8"/>
      <c r="B6" s="85" t="s">
        <v>28</v>
      </c>
      <c r="C6" s="10"/>
      <c r="D6" s="10"/>
      <c r="E6" s="10"/>
      <c r="F6" s="10"/>
      <c r="G6" s="10"/>
      <c r="I6" s="10"/>
      <c r="J6" s="10"/>
      <c r="K6" s="10"/>
      <c r="L6" s="10"/>
      <c r="M6" s="10"/>
      <c r="N6" s="10"/>
      <c r="O6" s="10"/>
      <c r="P6" s="10"/>
      <c r="Q6" s="290" t="s">
        <v>160</v>
      </c>
      <c r="R6" s="290"/>
      <c r="S6" s="290"/>
      <c r="T6" s="290"/>
      <c r="U6" s="291"/>
      <c r="V6" s="629" t="s">
        <v>105</v>
      </c>
      <c r="W6" s="629"/>
      <c r="X6" s="629"/>
      <c r="Y6" s="629"/>
      <c r="Z6" s="629"/>
      <c r="AA6" s="629"/>
      <c r="AB6" s="629"/>
      <c r="AC6" s="130" t="s">
        <v>65</v>
      </c>
      <c r="AD6" s="130"/>
      <c r="AE6" s="130"/>
      <c r="AF6" s="130"/>
      <c r="AG6" s="130"/>
      <c r="AH6" s="623" t="s">
        <v>165</v>
      </c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967" t="s">
        <v>31</v>
      </c>
      <c r="AW6" s="967"/>
      <c r="AX6" s="967"/>
      <c r="AY6" s="967"/>
      <c r="AZ6" s="967"/>
      <c r="BA6" s="967"/>
      <c r="BB6" s="967"/>
      <c r="BC6" s="967"/>
      <c r="BD6" s="751" t="s">
        <v>167</v>
      </c>
      <c r="BE6" s="751"/>
      <c r="BF6" s="751"/>
      <c r="BG6" s="751"/>
      <c r="BH6" s="751"/>
      <c r="BI6" s="751"/>
      <c r="BJ6" s="751"/>
    </row>
    <row r="7" spans="1:62" ht="15" customHeight="1">
      <c r="A7" s="8"/>
      <c r="B7" s="85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  <c r="P7" s="10"/>
      <c r="Q7" s="99"/>
      <c r="R7" s="99"/>
      <c r="S7" s="624" t="s">
        <v>98</v>
      </c>
      <c r="T7" s="625"/>
      <c r="U7" s="625"/>
      <c r="V7" s="625"/>
      <c r="W7" s="625"/>
      <c r="X7" s="625"/>
      <c r="Y7" s="625"/>
      <c r="Z7" s="625"/>
      <c r="AA7" s="625"/>
      <c r="AB7" s="625"/>
      <c r="AC7" s="99"/>
      <c r="AD7" s="116"/>
      <c r="AE7" s="130"/>
      <c r="AF7" s="130"/>
      <c r="AG7" s="130"/>
      <c r="AH7" s="630" t="s">
        <v>66</v>
      </c>
      <c r="AI7" s="631"/>
      <c r="AJ7" s="631"/>
      <c r="AK7" s="631"/>
      <c r="AL7" s="631"/>
      <c r="AM7" s="631"/>
      <c r="AN7" s="631"/>
      <c r="AO7" s="631"/>
      <c r="AP7" s="631"/>
      <c r="AQ7" s="631"/>
      <c r="AR7" s="631"/>
      <c r="AS7" s="631"/>
      <c r="AT7" s="631"/>
      <c r="AU7" s="631"/>
      <c r="AV7" s="131"/>
      <c r="AW7" s="119"/>
      <c r="AX7" s="119"/>
      <c r="AY7" s="119"/>
      <c r="AZ7" s="119"/>
      <c r="BA7" s="119"/>
      <c r="BB7" s="119"/>
      <c r="BC7" s="119"/>
      <c r="BD7" s="132"/>
      <c r="BE7" s="132"/>
      <c r="BF7" s="132"/>
      <c r="BG7" s="132"/>
      <c r="BH7" s="132"/>
      <c r="BI7" s="132"/>
      <c r="BJ7" s="132"/>
    </row>
    <row r="8" spans="2:62" ht="2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9"/>
      <c r="N8" s="9"/>
      <c r="O8" s="14"/>
      <c r="P8" s="14"/>
      <c r="Q8" s="626" t="s">
        <v>67</v>
      </c>
      <c r="R8" s="626"/>
      <c r="S8" s="626"/>
      <c r="T8" s="626"/>
      <c r="U8" s="626"/>
      <c r="V8" s="626"/>
      <c r="W8" s="626"/>
      <c r="X8" s="629" t="s">
        <v>129</v>
      </c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2" t="s">
        <v>10</v>
      </c>
      <c r="AW8" s="622"/>
      <c r="AX8" s="622"/>
      <c r="AY8" s="622"/>
      <c r="AZ8" s="622"/>
      <c r="BA8" s="1009" t="s">
        <v>168</v>
      </c>
      <c r="BB8" s="1009"/>
      <c r="BC8" s="1009"/>
      <c r="BD8" s="1009"/>
      <c r="BE8" s="1009"/>
      <c r="BF8" s="1009"/>
      <c r="BG8" s="1009"/>
      <c r="BH8" s="1009"/>
      <c r="BI8" s="1009"/>
      <c r="BJ8" s="1009"/>
    </row>
    <row r="9" spans="2:62" ht="14.2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  <c r="N9" s="9"/>
      <c r="O9" s="14"/>
      <c r="P9" s="110"/>
      <c r="Q9" s="99"/>
      <c r="R9" s="99"/>
      <c r="S9" s="99"/>
      <c r="T9" s="99"/>
      <c r="U9" s="99"/>
      <c r="V9" s="99"/>
      <c r="W9" s="99"/>
      <c r="X9" s="627" t="s">
        <v>68</v>
      </c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131"/>
      <c r="AW9" s="89"/>
      <c r="AX9" s="89"/>
      <c r="AY9" s="89"/>
      <c r="AZ9" s="89"/>
      <c r="BA9" s="89"/>
      <c r="BB9" s="89"/>
      <c r="BC9" s="131"/>
      <c r="BD9" s="131"/>
      <c r="BE9" s="131"/>
      <c r="BF9" s="131"/>
      <c r="BG9" s="131"/>
      <c r="BH9" s="131"/>
      <c r="BI9" s="131"/>
      <c r="BJ9" s="131"/>
    </row>
    <row r="10" spans="2:62" ht="20.25">
      <c r="B10" s="87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11" t="s">
        <v>107</v>
      </c>
      <c r="R10" s="1011"/>
      <c r="S10" s="1011"/>
      <c r="T10" s="1011"/>
      <c r="U10" s="1011"/>
      <c r="V10" s="1011"/>
      <c r="W10" s="1011"/>
      <c r="X10" s="1011"/>
      <c r="Y10" s="1011"/>
      <c r="Z10" s="1011"/>
      <c r="AA10" s="1011"/>
      <c r="AB10" s="1011"/>
      <c r="AC10" s="1011"/>
      <c r="AD10" s="1011"/>
      <c r="AE10" s="623" t="s">
        <v>166</v>
      </c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623"/>
      <c r="AU10" s="623"/>
      <c r="AV10" s="968" t="s">
        <v>49</v>
      </c>
      <c r="AW10" s="968"/>
      <c r="AX10" s="968"/>
      <c r="AY10" s="968"/>
      <c r="AZ10" s="968"/>
      <c r="BA10" s="968"/>
      <c r="BB10" s="968"/>
      <c r="BC10" s="968"/>
      <c r="BD10" s="1008" t="s">
        <v>169</v>
      </c>
      <c r="BE10" s="1008"/>
      <c r="BF10" s="1008"/>
      <c r="BG10" s="1008"/>
      <c r="BH10" s="1008"/>
      <c r="BI10" s="1008"/>
      <c r="BJ10" s="1008"/>
    </row>
    <row r="11" spans="2:62" ht="13.5" customHeight="1">
      <c r="B11" s="8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8"/>
      <c r="R11" s="98"/>
      <c r="S11" s="98"/>
      <c r="T11" s="98"/>
      <c r="U11" s="98"/>
      <c r="V11" s="98"/>
      <c r="W11" s="98"/>
      <c r="X11" s="627" t="s">
        <v>69</v>
      </c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131"/>
      <c r="AW11" s="93"/>
      <c r="AX11" s="93"/>
      <c r="AY11" s="93"/>
      <c r="AZ11" s="93"/>
      <c r="BA11" s="93"/>
      <c r="BB11" s="93"/>
      <c r="BC11" s="93"/>
      <c r="BD11" s="120"/>
      <c r="BE11" s="120"/>
      <c r="BF11" s="120"/>
      <c r="BG11" s="120"/>
      <c r="BH11" s="120"/>
      <c r="BI11" s="120"/>
      <c r="BJ11" s="120"/>
    </row>
    <row r="12" spans="2:62" ht="21" customHeight="1">
      <c r="B12" s="88" t="s">
        <v>159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1007" t="s">
        <v>72</v>
      </c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1010" t="s">
        <v>50</v>
      </c>
      <c r="AW12" s="1010"/>
      <c r="AX12" s="1010"/>
      <c r="AY12" s="1010"/>
      <c r="AZ12" s="1009" t="s">
        <v>127</v>
      </c>
      <c r="BA12" s="1009"/>
      <c r="BB12" s="1009"/>
      <c r="BC12" s="1009"/>
      <c r="BD12" s="1009"/>
      <c r="BE12" s="1009"/>
      <c r="BF12" s="1009"/>
      <c r="BG12" s="1009"/>
      <c r="BH12" s="1009"/>
      <c r="BI12" s="1009"/>
      <c r="BJ12" s="1009"/>
    </row>
    <row r="13" spans="2:62" ht="17.2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21"/>
      <c r="Q13" s="133"/>
      <c r="R13" s="133"/>
      <c r="S13" s="133"/>
      <c r="T13" s="133"/>
      <c r="U13" s="134"/>
      <c r="V13" s="134"/>
      <c r="W13" s="134"/>
      <c r="X13" s="250"/>
      <c r="Y13" s="251"/>
      <c r="Z13" s="251"/>
      <c r="AA13" s="251"/>
      <c r="AB13" s="251"/>
      <c r="AC13" s="694" t="s">
        <v>122</v>
      </c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251"/>
      <c r="AS13" s="251"/>
      <c r="AT13" s="251"/>
      <c r="AU13" s="251"/>
      <c r="AV13" s="131"/>
      <c r="AW13" s="131"/>
      <c r="AX13" s="135"/>
      <c r="AY13" s="131"/>
      <c r="AZ13" s="131"/>
      <c r="BA13" s="131"/>
      <c r="BB13" s="131"/>
      <c r="BC13" s="136"/>
      <c r="BD13" s="966"/>
      <c r="BE13" s="966"/>
      <c r="BF13" s="966"/>
      <c r="BG13" s="966"/>
      <c r="BH13" s="966"/>
      <c r="BI13" s="966"/>
      <c r="BJ13" s="966"/>
    </row>
    <row r="14" spans="2:62" ht="12" customHeigh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1"/>
      <c r="P14" s="21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632" t="s">
        <v>73</v>
      </c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112"/>
      <c r="AS14" s="112"/>
      <c r="AT14" s="112"/>
      <c r="AU14" s="112"/>
      <c r="AX14" s="22"/>
      <c r="BC14" s="12"/>
      <c r="BD14" s="111"/>
      <c r="BE14" s="111"/>
      <c r="BF14" s="111"/>
      <c r="BG14" s="111"/>
      <c r="BH14" s="111"/>
      <c r="BI14" s="111"/>
      <c r="BJ14" s="111"/>
    </row>
    <row r="15" spans="2:62" ht="22.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1"/>
      <c r="Q15" s="634" t="s">
        <v>102</v>
      </c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5" t="s">
        <v>133</v>
      </c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112"/>
      <c r="AS15" s="112"/>
      <c r="AT15" s="112"/>
      <c r="AU15" s="112"/>
      <c r="AX15" s="22"/>
      <c r="BC15" s="12"/>
      <c r="BD15" s="111"/>
      <c r="BE15" s="111"/>
      <c r="BF15" s="111"/>
      <c r="BG15" s="111"/>
      <c r="BH15" s="111"/>
      <c r="BI15" s="111"/>
      <c r="BJ15" s="111"/>
    </row>
    <row r="16" spans="1:50" ht="30" customHeight="1" thickBot="1">
      <c r="A16" s="622" t="s">
        <v>100</v>
      </c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2"/>
      <c r="AW16" s="622"/>
      <c r="AX16" s="22"/>
    </row>
    <row r="17" spans="1:66" ht="18" customHeight="1">
      <c r="A17" s="107"/>
      <c r="B17" s="107"/>
      <c r="C17" s="672" t="s">
        <v>11</v>
      </c>
      <c r="D17" s="682" t="s">
        <v>12</v>
      </c>
      <c r="E17" s="683"/>
      <c r="F17" s="683"/>
      <c r="G17" s="684"/>
      <c r="H17" s="698" t="s">
        <v>13</v>
      </c>
      <c r="I17" s="699"/>
      <c r="J17" s="699"/>
      <c r="K17" s="699"/>
      <c r="L17" s="700"/>
      <c r="M17" s="660" t="s">
        <v>14</v>
      </c>
      <c r="N17" s="661"/>
      <c r="O17" s="661"/>
      <c r="P17" s="661"/>
      <c r="Q17" s="662"/>
      <c r="R17" s="660" t="s">
        <v>15</v>
      </c>
      <c r="S17" s="661"/>
      <c r="T17" s="661"/>
      <c r="U17" s="662"/>
      <c r="V17" s="663" t="s">
        <v>16</v>
      </c>
      <c r="W17" s="664"/>
      <c r="X17" s="664"/>
      <c r="Y17" s="664"/>
      <c r="Z17" s="665"/>
      <c r="AA17" s="663" t="s">
        <v>17</v>
      </c>
      <c r="AB17" s="664"/>
      <c r="AC17" s="664"/>
      <c r="AD17" s="665"/>
      <c r="AE17" s="663" t="s">
        <v>18</v>
      </c>
      <c r="AF17" s="664"/>
      <c r="AG17" s="664"/>
      <c r="AH17" s="665"/>
      <c r="AI17" s="663" t="s">
        <v>19</v>
      </c>
      <c r="AJ17" s="664"/>
      <c r="AK17" s="664"/>
      <c r="AL17" s="665"/>
      <c r="AM17" s="663" t="s">
        <v>20</v>
      </c>
      <c r="AN17" s="664"/>
      <c r="AO17" s="664"/>
      <c r="AP17" s="665"/>
      <c r="AQ17" s="663" t="s">
        <v>21</v>
      </c>
      <c r="AR17" s="664"/>
      <c r="AS17" s="664"/>
      <c r="AT17" s="665"/>
      <c r="AU17" s="663" t="s">
        <v>22</v>
      </c>
      <c r="AV17" s="664"/>
      <c r="AW17" s="664"/>
      <c r="AX17" s="665"/>
      <c r="AY17" s="663" t="s">
        <v>23</v>
      </c>
      <c r="AZ17" s="664"/>
      <c r="BA17" s="664"/>
      <c r="BB17" s="664"/>
      <c r="BC17" s="665"/>
      <c r="BD17" s="107"/>
      <c r="BN17" s="34"/>
    </row>
    <row r="18" spans="1:56" ht="18" customHeight="1" thickBot="1">
      <c r="A18" s="107"/>
      <c r="B18" s="107"/>
      <c r="C18" s="673"/>
      <c r="D18" s="104">
        <v>1</v>
      </c>
      <c r="E18" s="58">
        <f aca="true" t="shared" si="0" ref="E18:AJ18">D18+1</f>
        <v>2</v>
      </c>
      <c r="F18" s="58">
        <f t="shared" si="0"/>
        <v>3</v>
      </c>
      <c r="G18" s="205">
        <f t="shared" si="0"/>
        <v>4</v>
      </c>
      <c r="H18" s="104">
        <f t="shared" si="0"/>
        <v>5</v>
      </c>
      <c r="I18" s="58">
        <f t="shared" si="0"/>
        <v>6</v>
      </c>
      <c r="J18" s="58">
        <f t="shared" si="0"/>
        <v>7</v>
      </c>
      <c r="K18" s="58">
        <f t="shared" si="0"/>
        <v>8</v>
      </c>
      <c r="L18" s="205">
        <f t="shared" si="0"/>
        <v>9</v>
      </c>
      <c r="M18" s="104">
        <f t="shared" si="0"/>
        <v>10</v>
      </c>
      <c r="N18" s="58">
        <f t="shared" si="0"/>
        <v>11</v>
      </c>
      <c r="O18" s="58">
        <f t="shared" si="0"/>
        <v>12</v>
      </c>
      <c r="P18" s="58">
        <f t="shared" si="0"/>
        <v>13</v>
      </c>
      <c r="Q18" s="205">
        <f t="shared" si="0"/>
        <v>14</v>
      </c>
      <c r="R18" s="104">
        <f t="shared" si="0"/>
        <v>15</v>
      </c>
      <c r="S18" s="58">
        <f t="shared" si="0"/>
        <v>16</v>
      </c>
      <c r="T18" s="58">
        <f t="shared" si="0"/>
        <v>17</v>
      </c>
      <c r="U18" s="205">
        <f t="shared" si="0"/>
        <v>18</v>
      </c>
      <c r="V18" s="104">
        <f t="shared" si="0"/>
        <v>19</v>
      </c>
      <c r="W18" s="58">
        <f t="shared" si="0"/>
        <v>20</v>
      </c>
      <c r="X18" s="58">
        <f t="shared" si="0"/>
        <v>21</v>
      </c>
      <c r="Y18" s="58">
        <f t="shared" si="0"/>
        <v>22</v>
      </c>
      <c r="Z18" s="205">
        <f t="shared" si="0"/>
        <v>23</v>
      </c>
      <c r="AA18" s="104">
        <f t="shared" si="0"/>
        <v>24</v>
      </c>
      <c r="AB18" s="58">
        <f t="shared" si="0"/>
        <v>25</v>
      </c>
      <c r="AC18" s="58">
        <f t="shared" si="0"/>
        <v>26</v>
      </c>
      <c r="AD18" s="205">
        <f t="shared" si="0"/>
        <v>27</v>
      </c>
      <c r="AE18" s="212">
        <f t="shared" si="0"/>
        <v>28</v>
      </c>
      <c r="AF18" s="58">
        <f t="shared" si="0"/>
        <v>29</v>
      </c>
      <c r="AG18" s="58">
        <f t="shared" si="0"/>
        <v>30</v>
      </c>
      <c r="AH18" s="205">
        <f t="shared" si="0"/>
        <v>31</v>
      </c>
      <c r="AI18" s="212">
        <f t="shared" si="0"/>
        <v>32</v>
      </c>
      <c r="AJ18" s="58">
        <f t="shared" si="0"/>
        <v>33</v>
      </c>
      <c r="AK18" s="58">
        <f aca="true" t="shared" si="1" ref="AK18:BC18">AJ18+1</f>
        <v>34</v>
      </c>
      <c r="AL18" s="205">
        <f t="shared" si="1"/>
        <v>35</v>
      </c>
      <c r="AM18" s="212">
        <f t="shared" si="1"/>
        <v>36</v>
      </c>
      <c r="AN18" s="58">
        <f t="shared" si="1"/>
        <v>37</v>
      </c>
      <c r="AO18" s="58">
        <f t="shared" si="1"/>
        <v>38</v>
      </c>
      <c r="AP18" s="205">
        <f t="shared" si="1"/>
        <v>39</v>
      </c>
      <c r="AQ18" s="212">
        <f t="shared" si="1"/>
        <v>40</v>
      </c>
      <c r="AR18" s="58">
        <f t="shared" si="1"/>
        <v>41</v>
      </c>
      <c r="AS18" s="58">
        <f t="shared" si="1"/>
        <v>42</v>
      </c>
      <c r="AT18" s="205">
        <f t="shared" si="1"/>
        <v>43</v>
      </c>
      <c r="AU18" s="104">
        <f t="shared" si="1"/>
        <v>44</v>
      </c>
      <c r="AV18" s="103">
        <f t="shared" si="1"/>
        <v>45</v>
      </c>
      <c r="AW18" s="58">
        <f t="shared" si="1"/>
        <v>46</v>
      </c>
      <c r="AX18" s="205">
        <f t="shared" si="1"/>
        <v>47</v>
      </c>
      <c r="AY18" s="104">
        <f t="shared" si="1"/>
        <v>48</v>
      </c>
      <c r="AZ18" s="103">
        <f t="shared" si="1"/>
        <v>49</v>
      </c>
      <c r="BA18" s="58">
        <f t="shared" si="1"/>
        <v>50</v>
      </c>
      <c r="BB18" s="58">
        <f t="shared" si="1"/>
        <v>51</v>
      </c>
      <c r="BC18" s="205">
        <f t="shared" si="1"/>
        <v>52</v>
      </c>
      <c r="BD18" s="107"/>
    </row>
    <row r="19" spans="1:56" ht="18" customHeight="1" thickTop="1">
      <c r="A19" s="107"/>
      <c r="B19" s="107"/>
      <c r="C19" s="207" t="s">
        <v>32</v>
      </c>
      <c r="D19" s="276"/>
      <c r="E19" s="277"/>
      <c r="F19" s="278"/>
      <c r="G19" s="279"/>
      <c r="H19" s="260"/>
      <c r="I19" s="258"/>
      <c r="J19" s="258">
        <v>18</v>
      </c>
      <c r="K19" s="258"/>
      <c r="L19" s="259"/>
      <c r="M19" s="260"/>
      <c r="N19" s="258"/>
      <c r="O19" s="258"/>
      <c r="P19" s="258"/>
      <c r="Q19" s="259"/>
      <c r="R19" s="260"/>
      <c r="S19" s="258"/>
      <c r="T19" s="258"/>
      <c r="U19" s="262"/>
      <c r="V19" s="257" t="s">
        <v>117</v>
      </c>
      <c r="W19" s="258" t="s">
        <v>117</v>
      </c>
      <c r="X19" s="258" t="s">
        <v>29</v>
      </c>
      <c r="Y19" s="258" t="s">
        <v>29</v>
      </c>
      <c r="Z19" s="259"/>
      <c r="AA19" s="260"/>
      <c r="AB19" s="258"/>
      <c r="AC19" s="258"/>
      <c r="AD19" s="259"/>
      <c r="AE19" s="260"/>
      <c r="AF19" s="258">
        <v>18</v>
      </c>
      <c r="AG19" s="261"/>
      <c r="AH19" s="259"/>
      <c r="AI19" s="260"/>
      <c r="AJ19" s="258"/>
      <c r="AK19" s="258"/>
      <c r="AL19" s="259"/>
      <c r="AM19" s="260"/>
      <c r="AN19" s="258"/>
      <c r="AO19" s="258"/>
      <c r="AP19" s="261"/>
      <c r="AQ19" s="260"/>
      <c r="AR19" s="258" t="s">
        <v>45</v>
      </c>
      <c r="AS19" s="258" t="s">
        <v>117</v>
      </c>
      <c r="AT19" s="259" t="s">
        <v>117</v>
      </c>
      <c r="AU19" s="260" t="s">
        <v>29</v>
      </c>
      <c r="AV19" s="258" t="s">
        <v>29</v>
      </c>
      <c r="AW19" s="258" t="s">
        <v>29</v>
      </c>
      <c r="AX19" s="259" t="s">
        <v>29</v>
      </c>
      <c r="AY19" s="260" t="s">
        <v>29</v>
      </c>
      <c r="AZ19" s="258" t="s">
        <v>29</v>
      </c>
      <c r="BA19" s="258" t="s">
        <v>29</v>
      </c>
      <c r="BB19" s="258" t="s">
        <v>29</v>
      </c>
      <c r="BC19" s="262" t="s">
        <v>29</v>
      </c>
      <c r="BD19" s="107"/>
    </row>
    <row r="20" spans="1:56" ht="18" customHeight="1">
      <c r="A20" s="107"/>
      <c r="B20" s="107"/>
      <c r="C20" s="208" t="s">
        <v>33</v>
      </c>
      <c r="D20" s="280"/>
      <c r="E20" s="51"/>
      <c r="F20" s="52"/>
      <c r="G20" s="211"/>
      <c r="H20" s="106"/>
      <c r="I20" s="53"/>
      <c r="J20" s="53">
        <v>18</v>
      </c>
      <c r="K20" s="53"/>
      <c r="L20" s="210"/>
      <c r="M20" s="106"/>
      <c r="N20" s="53"/>
      <c r="O20" s="53"/>
      <c r="P20" s="53"/>
      <c r="Q20" s="210"/>
      <c r="R20" s="106"/>
      <c r="S20" s="53"/>
      <c r="T20" s="53"/>
      <c r="U20" s="281"/>
      <c r="V20" s="263" t="s">
        <v>117</v>
      </c>
      <c r="W20" s="23" t="s">
        <v>117</v>
      </c>
      <c r="X20" s="23" t="s">
        <v>29</v>
      </c>
      <c r="Y20" s="23" t="s">
        <v>29</v>
      </c>
      <c r="Z20" s="206"/>
      <c r="AA20" s="106"/>
      <c r="AB20" s="53"/>
      <c r="AC20" s="53"/>
      <c r="AD20" s="210"/>
      <c r="AE20" s="106"/>
      <c r="AF20" s="53">
        <v>18</v>
      </c>
      <c r="AG20" s="54"/>
      <c r="AH20" s="210"/>
      <c r="AI20" s="106"/>
      <c r="AJ20" s="53"/>
      <c r="AK20" s="53"/>
      <c r="AL20" s="210"/>
      <c r="AM20" s="106"/>
      <c r="AN20" s="53"/>
      <c r="AO20" s="53"/>
      <c r="AP20" s="54"/>
      <c r="AQ20" s="106"/>
      <c r="AR20" s="23" t="s">
        <v>45</v>
      </c>
      <c r="AS20" s="23" t="s">
        <v>117</v>
      </c>
      <c r="AT20" s="206" t="s">
        <v>117</v>
      </c>
      <c r="AU20" s="105" t="s">
        <v>29</v>
      </c>
      <c r="AV20" s="23" t="s">
        <v>29</v>
      </c>
      <c r="AW20" s="23" t="s">
        <v>29</v>
      </c>
      <c r="AX20" s="206" t="s">
        <v>29</v>
      </c>
      <c r="AY20" s="105" t="s">
        <v>29</v>
      </c>
      <c r="AZ20" s="23" t="s">
        <v>29</v>
      </c>
      <c r="BA20" s="23" t="s">
        <v>29</v>
      </c>
      <c r="BB20" s="23" t="s">
        <v>29</v>
      </c>
      <c r="BC20" s="264" t="s">
        <v>29</v>
      </c>
      <c r="BD20" s="107"/>
    </row>
    <row r="21" spans="1:56" ht="18" customHeight="1">
      <c r="A21" s="107"/>
      <c r="B21" s="107"/>
      <c r="C21" s="208" t="s">
        <v>34</v>
      </c>
      <c r="D21" s="280"/>
      <c r="E21" s="51"/>
      <c r="F21" s="52"/>
      <c r="G21" s="211"/>
      <c r="H21" s="106"/>
      <c r="I21" s="53"/>
      <c r="J21" s="53">
        <v>18</v>
      </c>
      <c r="K21" s="53"/>
      <c r="L21" s="210"/>
      <c r="M21" s="106"/>
      <c r="N21" s="53"/>
      <c r="O21" s="53"/>
      <c r="P21" s="53"/>
      <c r="Q21" s="210"/>
      <c r="R21" s="106"/>
      <c r="S21" s="53"/>
      <c r="T21" s="53"/>
      <c r="U21" s="281"/>
      <c r="V21" s="263" t="s">
        <v>117</v>
      </c>
      <c r="W21" s="23" t="s">
        <v>117</v>
      </c>
      <c r="X21" s="23" t="s">
        <v>29</v>
      </c>
      <c r="Y21" s="23" t="s">
        <v>29</v>
      </c>
      <c r="Z21" s="206"/>
      <c r="AA21" s="106"/>
      <c r="AB21" s="53"/>
      <c r="AC21" s="53"/>
      <c r="AD21" s="210"/>
      <c r="AE21" s="106"/>
      <c r="AF21" s="53">
        <v>18</v>
      </c>
      <c r="AG21" s="54"/>
      <c r="AH21" s="213"/>
      <c r="AI21" s="214"/>
      <c r="AJ21" s="67"/>
      <c r="AK21" s="67"/>
      <c r="AL21" s="213"/>
      <c r="AM21" s="105"/>
      <c r="AN21" s="23"/>
      <c r="AO21" s="23"/>
      <c r="AP21" s="25"/>
      <c r="AQ21" s="105"/>
      <c r="AR21" s="23" t="s">
        <v>45</v>
      </c>
      <c r="AS21" s="23" t="s">
        <v>117</v>
      </c>
      <c r="AT21" s="206" t="s">
        <v>117</v>
      </c>
      <c r="AU21" s="105" t="s">
        <v>30</v>
      </c>
      <c r="AV21" s="24" t="s">
        <v>30</v>
      </c>
      <c r="AW21" s="23" t="s">
        <v>30</v>
      </c>
      <c r="AX21" s="206" t="s">
        <v>29</v>
      </c>
      <c r="AY21" s="105" t="s">
        <v>29</v>
      </c>
      <c r="AZ21" s="23" t="s">
        <v>29</v>
      </c>
      <c r="BA21" s="23" t="s">
        <v>29</v>
      </c>
      <c r="BB21" s="23" t="s">
        <v>29</v>
      </c>
      <c r="BC21" s="264" t="s">
        <v>29</v>
      </c>
      <c r="BD21" s="107"/>
    </row>
    <row r="22" spans="3:62" ht="18.75" customHeight="1" thickBot="1">
      <c r="C22" s="209" t="s">
        <v>24</v>
      </c>
      <c r="D22" s="282"/>
      <c r="E22" s="283"/>
      <c r="F22" s="284"/>
      <c r="G22" s="285"/>
      <c r="H22" s="268"/>
      <c r="I22" s="269"/>
      <c r="J22" s="269">
        <v>18</v>
      </c>
      <c r="K22" s="269"/>
      <c r="L22" s="270"/>
      <c r="M22" s="268"/>
      <c r="N22" s="269"/>
      <c r="O22" s="269"/>
      <c r="P22" s="269"/>
      <c r="Q22" s="270"/>
      <c r="R22" s="268"/>
      <c r="S22" s="269"/>
      <c r="T22" s="269"/>
      <c r="U22" s="275"/>
      <c r="V22" s="265" t="s">
        <v>117</v>
      </c>
      <c r="W22" s="266" t="s">
        <v>117</v>
      </c>
      <c r="X22" s="266" t="s">
        <v>29</v>
      </c>
      <c r="Y22" s="266" t="s">
        <v>29</v>
      </c>
      <c r="Z22" s="267"/>
      <c r="AA22" s="268"/>
      <c r="AB22" s="269"/>
      <c r="AC22" s="269"/>
      <c r="AD22" s="270"/>
      <c r="AE22" s="268"/>
      <c r="AF22" s="269">
        <v>11</v>
      </c>
      <c r="AG22" s="271"/>
      <c r="AH22" s="270"/>
      <c r="AI22" s="268"/>
      <c r="AJ22" s="269"/>
      <c r="AK22" s="269" t="s">
        <v>170</v>
      </c>
      <c r="AL22" s="270" t="s">
        <v>30</v>
      </c>
      <c r="AM22" s="272" t="s">
        <v>30</v>
      </c>
      <c r="AN22" s="269" t="s">
        <v>30</v>
      </c>
      <c r="AO22" s="269" t="s">
        <v>30</v>
      </c>
      <c r="AP22" s="273" t="s">
        <v>103</v>
      </c>
      <c r="AQ22" s="268" t="s">
        <v>103</v>
      </c>
      <c r="AR22" s="274" t="s">
        <v>103</v>
      </c>
      <c r="AS22" s="269" t="s">
        <v>39</v>
      </c>
      <c r="AT22" s="270" t="s">
        <v>39</v>
      </c>
      <c r="AU22" s="268"/>
      <c r="AV22" s="274"/>
      <c r="AW22" s="269"/>
      <c r="AX22" s="270"/>
      <c r="AY22" s="268"/>
      <c r="AZ22" s="274"/>
      <c r="BA22" s="269"/>
      <c r="BB22" s="269"/>
      <c r="BC22" s="275"/>
      <c r="BD22" s="12"/>
      <c r="BE22" s="12"/>
      <c r="BF22" s="12"/>
      <c r="BG22" s="12"/>
      <c r="BH22" s="12"/>
      <c r="BI22" s="12"/>
      <c r="BJ22" s="12"/>
    </row>
    <row r="23" spans="2:64" s="29" customFormat="1" ht="15.75">
      <c r="B23" s="286"/>
      <c r="C23" s="972" t="s">
        <v>25</v>
      </c>
      <c r="D23" s="972"/>
      <c r="E23" s="973"/>
      <c r="F23" s="174"/>
      <c r="G23" s="30" t="s">
        <v>35</v>
      </c>
      <c r="H23" s="30"/>
      <c r="I23" s="30"/>
      <c r="J23" s="287" t="s">
        <v>45</v>
      </c>
      <c r="K23" s="680" t="s">
        <v>119</v>
      </c>
      <c r="L23" s="680"/>
      <c r="M23" s="680"/>
      <c r="N23" s="680"/>
      <c r="O23" s="680"/>
      <c r="P23" s="680"/>
      <c r="Q23" s="680"/>
      <c r="R23" s="681"/>
      <c r="S23" s="288" t="s">
        <v>117</v>
      </c>
      <c r="T23" s="139" t="s">
        <v>26</v>
      </c>
      <c r="U23" s="30"/>
      <c r="V23" s="30"/>
      <c r="X23" s="288" t="s">
        <v>30</v>
      </c>
      <c r="Y23" s="30" t="s">
        <v>3</v>
      </c>
      <c r="Z23" s="30"/>
      <c r="AA23" s="30"/>
      <c r="AB23" s="288" t="s">
        <v>103</v>
      </c>
      <c r="AC23" s="513" t="s">
        <v>126</v>
      </c>
      <c r="AD23" s="514"/>
      <c r="AE23" s="514"/>
      <c r="AF23" s="514"/>
      <c r="AG23" s="514"/>
      <c r="AH23" s="515"/>
      <c r="AI23" s="288" t="s">
        <v>118</v>
      </c>
      <c r="AJ23" s="513" t="s">
        <v>125</v>
      </c>
      <c r="AK23" s="514"/>
      <c r="AL23" s="514"/>
      <c r="AM23" s="514"/>
      <c r="AN23" s="514"/>
      <c r="AO23" s="514"/>
      <c r="AP23" s="515"/>
      <c r="AQ23" s="288" t="s">
        <v>39</v>
      </c>
      <c r="AR23" s="513" t="s">
        <v>124</v>
      </c>
      <c r="AS23" s="514"/>
      <c r="AT23" s="514"/>
      <c r="AU23" s="514"/>
      <c r="AV23" s="514"/>
      <c r="AW23" s="514"/>
      <c r="AX23" s="514"/>
      <c r="AY23" s="514"/>
      <c r="BA23" s="289" t="s">
        <v>29</v>
      </c>
      <c r="BB23" s="109" t="s">
        <v>27</v>
      </c>
      <c r="BG23" s="28"/>
      <c r="BH23" s="512"/>
      <c r="BI23" s="512"/>
      <c r="BJ23" s="512"/>
      <c r="BK23" s="512"/>
      <c r="BL23" s="512"/>
    </row>
    <row r="24" spans="1:54" s="29" customFormat="1" ht="12" customHeight="1">
      <c r="A24" s="28"/>
      <c r="E24" s="30"/>
      <c r="F24" s="30"/>
      <c r="G24" s="30"/>
      <c r="H24" s="30"/>
      <c r="I24" s="31"/>
      <c r="J24" s="31"/>
      <c r="AE24" s="30"/>
      <c r="AF24" s="30"/>
      <c r="AH24" s="32"/>
      <c r="AI24" s="30"/>
      <c r="AJ24" s="30"/>
      <c r="AK24" s="30"/>
      <c r="AL24" s="30"/>
      <c r="AM24" s="30"/>
      <c r="AN24" s="108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7" s="109" customFormat="1" ht="18" customHeight="1" thickBot="1">
      <c r="A25" s="622" t="s">
        <v>56</v>
      </c>
      <c r="B25" s="622"/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U25" s="622" t="s">
        <v>61</v>
      </c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117"/>
      <c r="AI25" s="139"/>
      <c r="AJ25" s="139"/>
      <c r="AK25" s="139"/>
      <c r="AL25" s="139"/>
      <c r="AM25" s="775" t="s">
        <v>62</v>
      </c>
      <c r="AN25" s="775"/>
      <c r="AO25" s="775"/>
      <c r="AP25" s="775"/>
      <c r="AQ25" s="775"/>
      <c r="AR25" s="775"/>
      <c r="AS25" s="775"/>
      <c r="AT25" s="775"/>
      <c r="AU25" s="775"/>
      <c r="AV25" s="775"/>
      <c r="AW25" s="775"/>
      <c r="AX25" s="775"/>
      <c r="AY25" s="775"/>
      <c r="AZ25" s="775"/>
      <c r="BA25" s="775"/>
      <c r="BB25" s="775"/>
      <c r="BC25" s="775"/>
      <c r="BD25" s="775"/>
      <c r="BE25" s="775"/>
    </row>
    <row r="26" spans="3:58" s="109" customFormat="1" ht="22.5" customHeight="1" thickTop="1">
      <c r="C26" s="763" t="s">
        <v>11</v>
      </c>
      <c r="D26" s="650" t="s">
        <v>51</v>
      </c>
      <c r="E26" s="651"/>
      <c r="F26" s="768" t="s">
        <v>52</v>
      </c>
      <c r="G26" s="651"/>
      <c r="H26" s="637" t="s">
        <v>53</v>
      </c>
      <c r="I26" s="638"/>
      <c r="J26" s="650" t="s">
        <v>55</v>
      </c>
      <c r="K26" s="651"/>
      <c r="L26" s="654" t="s">
        <v>59</v>
      </c>
      <c r="M26" s="655"/>
      <c r="N26" s="656"/>
      <c r="O26" s="641" t="s">
        <v>54</v>
      </c>
      <c r="P26" s="642"/>
      <c r="Q26" s="646" t="s">
        <v>60</v>
      </c>
      <c r="R26" s="647"/>
      <c r="W26" s="674" t="s">
        <v>57</v>
      </c>
      <c r="X26" s="675"/>
      <c r="Y26" s="675"/>
      <c r="Z26" s="675"/>
      <c r="AA26" s="675"/>
      <c r="AB26" s="676"/>
      <c r="AC26" s="644" t="s">
        <v>4</v>
      </c>
      <c r="AD26" s="644"/>
      <c r="AE26" s="644"/>
      <c r="AF26" s="666" t="s">
        <v>58</v>
      </c>
      <c r="AG26" s="667"/>
      <c r="AH26" s="668"/>
      <c r="AI26" s="139"/>
      <c r="AJ26" s="776" t="s">
        <v>63</v>
      </c>
      <c r="AK26" s="777"/>
      <c r="AL26" s="777"/>
      <c r="AM26" s="777"/>
      <c r="AN26" s="777"/>
      <c r="AO26" s="777"/>
      <c r="AP26" s="777"/>
      <c r="AQ26" s="777"/>
      <c r="AR26" s="777"/>
      <c r="AS26" s="777"/>
      <c r="AT26" s="778"/>
      <c r="AU26" s="974" t="s">
        <v>176</v>
      </c>
      <c r="AV26" s="975"/>
      <c r="AW26" s="975"/>
      <c r="AX26" s="975"/>
      <c r="AY26" s="975"/>
      <c r="AZ26" s="975"/>
      <c r="BA26" s="975"/>
      <c r="BB26" s="975"/>
      <c r="BC26" s="975"/>
      <c r="BD26" s="355" t="s">
        <v>4</v>
      </c>
      <c r="BE26" s="356"/>
      <c r="BF26" s="357"/>
    </row>
    <row r="27" spans="3:58" s="109" customFormat="1" ht="18" customHeight="1" thickBot="1">
      <c r="C27" s="764"/>
      <c r="D27" s="652"/>
      <c r="E27" s="653"/>
      <c r="F27" s="769"/>
      <c r="G27" s="653"/>
      <c r="H27" s="639"/>
      <c r="I27" s="640"/>
      <c r="J27" s="652"/>
      <c r="K27" s="653"/>
      <c r="L27" s="657"/>
      <c r="M27" s="658"/>
      <c r="N27" s="659"/>
      <c r="O27" s="643"/>
      <c r="P27" s="643"/>
      <c r="Q27" s="648"/>
      <c r="R27" s="649"/>
      <c r="W27" s="677"/>
      <c r="X27" s="678"/>
      <c r="Y27" s="678"/>
      <c r="Z27" s="678"/>
      <c r="AA27" s="678"/>
      <c r="AB27" s="679"/>
      <c r="AC27" s="645"/>
      <c r="AD27" s="645"/>
      <c r="AE27" s="645"/>
      <c r="AF27" s="669"/>
      <c r="AG27" s="670"/>
      <c r="AH27" s="671"/>
      <c r="AI27" s="139"/>
      <c r="AJ27" s="779"/>
      <c r="AK27" s="780"/>
      <c r="AL27" s="780"/>
      <c r="AM27" s="780"/>
      <c r="AN27" s="780"/>
      <c r="AO27" s="780"/>
      <c r="AP27" s="780"/>
      <c r="AQ27" s="780"/>
      <c r="AR27" s="780"/>
      <c r="AS27" s="780"/>
      <c r="AT27" s="781"/>
      <c r="AU27" s="976"/>
      <c r="AV27" s="977"/>
      <c r="AW27" s="977"/>
      <c r="AX27" s="977"/>
      <c r="AY27" s="977"/>
      <c r="AZ27" s="977"/>
      <c r="BA27" s="977"/>
      <c r="BB27" s="977"/>
      <c r="BC27" s="977"/>
      <c r="BD27" s="358"/>
      <c r="BE27" s="359"/>
      <c r="BF27" s="360"/>
    </row>
    <row r="28" spans="3:58" s="109" customFormat="1" ht="18.75" customHeight="1" thickBot="1" thickTop="1">
      <c r="C28" s="292" t="s">
        <v>32</v>
      </c>
      <c r="D28" s="752">
        <v>36</v>
      </c>
      <c r="E28" s="753"/>
      <c r="F28" s="752">
        <v>5</v>
      </c>
      <c r="G28" s="753"/>
      <c r="H28" s="685"/>
      <c r="I28" s="685"/>
      <c r="J28" s="696"/>
      <c r="K28" s="697"/>
      <c r="L28" s="696"/>
      <c r="M28" s="747"/>
      <c r="N28" s="697"/>
      <c r="O28" s="686">
        <v>11</v>
      </c>
      <c r="P28" s="687"/>
      <c r="Q28" s="696">
        <v>52</v>
      </c>
      <c r="R28" s="697"/>
      <c r="W28" s="969" t="s">
        <v>174</v>
      </c>
      <c r="X28" s="970"/>
      <c r="Y28" s="970"/>
      <c r="Z28" s="970"/>
      <c r="AA28" s="970"/>
      <c r="AB28" s="971"/>
      <c r="AC28" s="772" t="s">
        <v>172</v>
      </c>
      <c r="AD28" s="773"/>
      <c r="AE28" s="774"/>
      <c r="AF28" s="772" t="s">
        <v>136</v>
      </c>
      <c r="AG28" s="773"/>
      <c r="AH28" s="774"/>
      <c r="AI28" s="139"/>
      <c r="AJ28" s="333" t="s">
        <v>342</v>
      </c>
      <c r="AK28" s="334"/>
      <c r="AL28" s="334"/>
      <c r="AM28" s="334"/>
      <c r="AN28" s="334"/>
      <c r="AO28" s="334"/>
      <c r="AP28" s="334"/>
      <c r="AQ28" s="334"/>
      <c r="AR28" s="334"/>
      <c r="AS28" s="334"/>
      <c r="AT28" s="335"/>
      <c r="AU28" s="342" t="s">
        <v>175</v>
      </c>
      <c r="AV28" s="332"/>
      <c r="AW28" s="332"/>
      <c r="AX28" s="332"/>
      <c r="AY28" s="332"/>
      <c r="AZ28" s="332"/>
      <c r="BA28" s="332"/>
      <c r="BB28" s="332"/>
      <c r="BC28" s="331"/>
      <c r="BD28" s="325">
        <v>8</v>
      </c>
      <c r="BE28" s="322"/>
      <c r="BF28" s="323"/>
    </row>
    <row r="29" spans="3:58" s="109" customFormat="1" ht="15" customHeight="1" thickBot="1">
      <c r="C29" s="293" t="s">
        <v>33</v>
      </c>
      <c r="D29" s="752">
        <v>36</v>
      </c>
      <c r="E29" s="753"/>
      <c r="F29" s="752">
        <v>5</v>
      </c>
      <c r="G29" s="753"/>
      <c r="H29" s="685"/>
      <c r="I29" s="685"/>
      <c r="J29" s="696"/>
      <c r="K29" s="697"/>
      <c r="L29" s="696"/>
      <c r="M29" s="747"/>
      <c r="N29" s="697"/>
      <c r="O29" s="686">
        <v>11</v>
      </c>
      <c r="P29" s="687"/>
      <c r="Q29" s="696">
        <v>52</v>
      </c>
      <c r="R29" s="697"/>
      <c r="W29" s="688" t="s">
        <v>135</v>
      </c>
      <c r="X29" s="689"/>
      <c r="Y29" s="689"/>
      <c r="Z29" s="689"/>
      <c r="AA29" s="689"/>
      <c r="AB29" s="690"/>
      <c r="AC29" s="725" t="s">
        <v>173</v>
      </c>
      <c r="AD29" s="726"/>
      <c r="AE29" s="727"/>
      <c r="AF29" s="725" t="s">
        <v>171</v>
      </c>
      <c r="AG29" s="726"/>
      <c r="AH29" s="727"/>
      <c r="AI29" s="139"/>
      <c r="AJ29" s="336"/>
      <c r="AK29" s="337"/>
      <c r="AL29" s="337"/>
      <c r="AM29" s="337"/>
      <c r="AN29" s="337"/>
      <c r="AO29" s="337"/>
      <c r="AP29" s="337"/>
      <c r="AQ29" s="337"/>
      <c r="AR29" s="337"/>
      <c r="AS29" s="337"/>
      <c r="AT29" s="338"/>
      <c r="AU29" s="329"/>
      <c r="AV29" s="330"/>
      <c r="AW29" s="330"/>
      <c r="AX29" s="330"/>
      <c r="AY29" s="330"/>
      <c r="AZ29" s="330"/>
      <c r="BA29" s="330"/>
      <c r="BB29" s="330"/>
      <c r="BC29" s="327"/>
      <c r="BD29" s="320"/>
      <c r="BE29" s="321"/>
      <c r="BF29" s="319"/>
    </row>
    <row r="30" spans="3:58" s="109" customFormat="1" ht="18" customHeight="1" thickBot="1">
      <c r="C30" s="293" t="s">
        <v>34</v>
      </c>
      <c r="D30" s="752">
        <v>36</v>
      </c>
      <c r="E30" s="753"/>
      <c r="F30" s="752">
        <v>5</v>
      </c>
      <c r="G30" s="753"/>
      <c r="H30" s="685">
        <v>3</v>
      </c>
      <c r="I30" s="685"/>
      <c r="J30" s="696"/>
      <c r="K30" s="697"/>
      <c r="L30" s="696"/>
      <c r="M30" s="747"/>
      <c r="N30" s="697"/>
      <c r="O30" s="686">
        <v>8</v>
      </c>
      <c r="P30" s="687"/>
      <c r="Q30" s="696">
        <v>52</v>
      </c>
      <c r="R30" s="697"/>
      <c r="W30" s="691"/>
      <c r="X30" s="692"/>
      <c r="Y30" s="692"/>
      <c r="Z30" s="692"/>
      <c r="AA30" s="692"/>
      <c r="AB30" s="693"/>
      <c r="AC30" s="728"/>
      <c r="AD30" s="729"/>
      <c r="AE30" s="730"/>
      <c r="AF30" s="728"/>
      <c r="AG30" s="729"/>
      <c r="AH30" s="730"/>
      <c r="AI30" s="139"/>
      <c r="AJ30" s="336"/>
      <c r="AK30" s="337"/>
      <c r="AL30" s="337"/>
      <c r="AM30" s="337"/>
      <c r="AN30" s="337"/>
      <c r="AO30" s="337"/>
      <c r="AP30" s="337"/>
      <c r="AQ30" s="337"/>
      <c r="AR30" s="337"/>
      <c r="AS30" s="337"/>
      <c r="AT30" s="338"/>
      <c r="AU30" s="329"/>
      <c r="AV30" s="330"/>
      <c r="AW30" s="330"/>
      <c r="AX30" s="330"/>
      <c r="AY30" s="330"/>
      <c r="AZ30" s="330"/>
      <c r="BA30" s="330"/>
      <c r="BB30" s="330"/>
      <c r="BC30" s="327"/>
      <c r="BD30" s="320"/>
      <c r="BE30" s="321"/>
      <c r="BF30" s="319"/>
    </row>
    <row r="31" spans="1:62" s="33" customFormat="1" ht="18" customHeight="1" thickBot="1">
      <c r="A31" s="31"/>
      <c r="B31" s="31"/>
      <c r="C31" s="294" t="s">
        <v>24</v>
      </c>
      <c r="D31" s="696">
        <v>29</v>
      </c>
      <c r="E31" s="697"/>
      <c r="F31" s="696">
        <v>3</v>
      </c>
      <c r="G31" s="697"/>
      <c r="H31" s="747">
        <v>4</v>
      </c>
      <c r="I31" s="747"/>
      <c r="J31" s="696">
        <v>2</v>
      </c>
      <c r="K31" s="697"/>
      <c r="L31" s="696">
        <v>3</v>
      </c>
      <c r="M31" s="747"/>
      <c r="N31" s="697"/>
      <c r="O31" s="791">
        <v>2</v>
      </c>
      <c r="P31" s="792"/>
      <c r="Q31" s="696">
        <v>43</v>
      </c>
      <c r="R31" s="6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6"/>
      <c r="AK31" s="337"/>
      <c r="AL31" s="337"/>
      <c r="AM31" s="337"/>
      <c r="AN31" s="337"/>
      <c r="AO31" s="337"/>
      <c r="AP31" s="337"/>
      <c r="AQ31" s="337"/>
      <c r="AR31" s="337"/>
      <c r="AS31" s="337"/>
      <c r="AT31" s="338"/>
      <c r="AU31" s="329"/>
      <c r="AV31" s="330"/>
      <c r="AW31" s="330"/>
      <c r="AX31" s="330"/>
      <c r="AY31" s="330"/>
      <c r="AZ31" s="330"/>
      <c r="BA31" s="330"/>
      <c r="BB31" s="330"/>
      <c r="BC31" s="327"/>
      <c r="BD31" s="320"/>
      <c r="BE31" s="321"/>
      <c r="BF31" s="319"/>
      <c r="BG31" s="31"/>
      <c r="BH31" s="31"/>
      <c r="BI31" s="31"/>
      <c r="BJ31" s="31"/>
    </row>
    <row r="32" spans="1:62" s="33" customFormat="1" ht="27.75" customHeight="1" thickBot="1">
      <c r="A32" s="31"/>
      <c r="B32" s="31"/>
      <c r="C32" s="315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62"/>
      <c r="P32" s="62"/>
      <c r="Q32" s="37"/>
      <c r="R32" s="3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39"/>
      <c r="AK32" s="340"/>
      <c r="AL32" s="340"/>
      <c r="AM32" s="340"/>
      <c r="AN32" s="340"/>
      <c r="AO32" s="340"/>
      <c r="AP32" s="340"/>
      <c r="AQ32" s="340"/>
      <c r="AR32" s="340"/>
      <c r="AS32" s="340"/>
      <c r="AT32" s="341"/>
      <c r="AU32" s="328"/>
      <c r="AV32" s="326"/>
      <c r="AW32" s="326"/>
      <c r="AX32" s="326"/>
      <c r="AY32" s="326"/>
      <c r="AZ32" s="326"/>
      <c r="BA32" s="326"/>
      <c r="BB32" s="326"/>
      <c r="BC32" s="324"/>
      <c r="BD32" s="318"/>
      <c r="BE32" s="317"/>
      <c r="BF32" s="343"/>
      <c r="BG32" s="31"/>
      <c r="BH32" s="31"/>
      <c r="BI32" s="31"/>
      <c r="BJ32" s="31"/>
    </row>
    <row r="33" spans="1:62" s="33" customFormat="1" ht="27.75" customHeight="1" thickBot="1" thickTop="1">
      <c r="A33" s="31"/>
      <c r="B33" s="31"/>
      <c r="C33" s="31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62"/>
      <c r="P33" s="62"/>
      <c r="Q33" s="37"/>
      <c r="R33" s="3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48"/>
      <c r="AK33" s="349"/>
      <c r="AL33" s="349"/>
      <c r="AM33" s="349"/>
      <c r="AN33" s="349"/>
      <c r="AO33" s="349"/>
      <c r="AP33" s="349"/>
      <c r="AQ33" s="349"/>
      <c r="AR33" s="349"/>
      <c r="AS33" s="349"/>
      <c r="AT33" s="350"/>
      <c r="AU33" s="351" t="s">
        <v>330</v>
      </c>
      <c r="AV33" s="352"/>
      <c r="AW33" s="352"/>
      <c r="AX33" s="352"/>
      <c r="AY33" s="352"/>
      <c r="AZ33" s="352"/>
      <c r="BA33" s="352"/>
      <c r="BB33" s="352"/>
      <c r="BC33" s="353"/>
      <c r="BD33" s="318">
        <v>8</v>
      </c>
      <c r="BE33" s="317"/>
      <c r="BF33" s="343"/>
      <c r="BG33" s="31"/>
      <c r="BH33" s="31"/>
      <c r="BI33" s="31"/>
      <c r="BJ33" s="31"/>
    </row>
    <row r="34" spans="1:62" s="33" customFormat="1" ht="18" customHeight="1" thickBot="1" thickTop="1">
      <c r="A34" s="610" t="s">
        <v>112</v>
      </c>
      <c r="B34" s="610"/>
      <c r="C34" s="610"/>
      <c r="D34" s="610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610"/>
    </row>
    <row r="35" spans="1:62" s="33" customFormat="1" ht="33" customHeight="1" thickBot="1">
      <c r="A35" s="107"/>
      <c r="B35" s="107"/>
      <c r="C35" s="107"/>
      <c r="D35" s="741" t="s">
        <v>74</v>
      </c>
      <c r="E35" s="748"/>
      <c r="F35" s="742"/>
      <c r="G35" s="731" t="s">
        <v>104</v>
      </c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3"/>
      <c r="U35" s="793" t="s">
        <v>75</v>
      </c>
      <c r="V35" s="794"/>
      <c r="W35" s="794"/>
      <c r="X35" s="794"/>
      <c r="Y35" s="794"/>
      <c r="Z35" s="794"/>
      <c r="AA35" s="794"/>
      <c r="AB35" s="794"/>
      <c r="AC35" s="795" t="s">
        <v>87</v>
      </c>
      <c r="AD35" s="796"/>
      <c r="AE35" s="595" t="s">
        <v>78</v>
      </c>
      <c r="AF35" s="595"/>
      <c r="AG35" s="595"/>
      <c r="AH35" s="595"/>
      <c r="AI35" s="595"/>
      <c r="AJ35" s="595"/>
      <c r="AK35" s="595"/>
      <c r="AL35" s="595"/>
      <c r="AM35" s="595"/>
      <c r="AN35" s="596"/>
      <c r="AO35" s="784" t="s">
        <v>76</v>
      </c>
      <c r="AP35" s="785"/>
      <c r="AQ35" s="717" t="s">
        <v>111</v>
      </c>
      <c r="AR35" s="718"/>
      <c r="AS35" s="718"/>
      <c r="AT35" s="718"/>
      <c r="AU35" s="718"/>
      <c r="AV35" s="718"/>
      <c r="AW35" s="718"/>
      <c r="AX35" s="718"/>
      <c r="AY35" s="718"/>
      <c r="AZ35" s="718"/>
      <c r="BA35" s="718"/>
      <c r="BB35" s="718"/>
      <c r="BC35" s="718"/>
      <c r="BD35" s="718"/>
      <c r="BE35" s="718"/>
      <c r="BF35" s="719"/>
      <c r="BG35" s="71"/>
      <c r="BH35" s="71"/>
      <c r="BI35" s="71"/>
      <c r="BJ35" s="107"/>
    </row>
    <row r="36" spans="1:62" s="33" customFormat="1" ht="22.5" customHeight="1" thickBot="1">
      <c r="A36" s="107"/>
      <c r="B36" s="107"/>
      <c r="C36" s="107"/>
      <c r="D36" s="743"/>
      <c r="E36" s="749"/>
      <c r="F36" s="744"/>
      <c r="G36" s="734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35"/>
      <c r="U36" s="586" t="s">
        <v>36</v>
      </c>
      <c r="V36" s="587"/>
      <c r="W36" s="586" t="s">
        <v>37</v>
      </c>
      <c r="X36" s="587"/>
      <c r="Y36" s="739" t="s">
        <v>77</v>
      </c>
      <c r="Z36" s="740"/>
      <c r="AA36" s="740"/>
      <c r="AB36" s="740"/>
      <c r="AC36" s="797"/>
      <c r="AD36" s="798"/>
      <c r="AE36" s="597" t="s">
        <v>83</v>
      </c>
      <c r="AF36" s="589"/>
      <c r="AG36" s="801" t="s">
        <v>79</v>
      </c>
      <c r="AH36" s="801"/>
      <c r="AI36" s="801"/>
      <c r="AJ36" s="801"/>
      <c r="AK36" s="801"/>
      <c r="AL36" s="801"/>
      <c r="AM36" s="801"/>
      <c r="AN36" s="802"/>
      <c r="AO36" s="786"/>
      <c r="AP36" s="787"/>
      <c r="AQ36" s="720"/>
      <c r="AR36" s="721"/>
      <c r="AS36" s="721"/>
      <c r="AT36" s="721"/>
      <c r="AU36" s="721"/>
      <c r="AV36" s="721"/>
      <c r="AW36" s="721"/>
      <c r="AX36" s="721"/>
      <c r="AY36" s="721"/>
      <c r="AZ36" s="721"/>
      <c r="BA36" s="721"/>
      <c r="BB36" s="721"/>
      <c r="BC36" s="721"/>
      <c r="BD36" s="721"/>
      <c r="BE36" s="721"/>
      <c r="BF36" s="722"/>
      <c r="BG36" s="114"/>
      <c r="BH36" s="114"/>
      <c r="BI36" s="114"/>
      <c r="BJ36" s="107"/>
    </row>
    <row r="37" spans="1:62" s="33" customFormat="1" ht="19.5" customHeight="1" thickBot="1">
      <c r="A37" s="107"/>
      <c r="B37" s="107"/>
      <c r="C37" s="107"/>
      <c r="D37" s="743"/>
      <c r="E37" s="749"/>
      <c r="F37" s="744"/>
      <c r="G37" s="734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35"/>
      <c r="U37" s="588"/>
      <c r="V37" s="589"/>
      <c r="W37" s="588"/>
      <c r="X37" s="589"/>
      <c r="Y37" s="586" t="s">
        <v>81</v>
      </c>
      <c r="Z37" s="587"/>
      <c r="AA37" s="586" t="s">
        <v>82</v>
      </c>
      <c r="AB37" s="592"/>
      <c r="AC37" s="797"/>
      <c r="AD37" s="798"/>
      <c r="AE37" s="593"/>
      <c r="AF37" s="589"/>
      <c r="AG37" s="741" t="s">
        <v>1</v>
      </c>
      <c r="AH37" s="742"/>
      <c r="AI37" s="598" t="s">
        <v>38</v>
      </c>
      <c r="AJ37" s="599"/>
      <c r="AK37" s="600"/>
      <c r="AL37" s="600"/>
      <c r="AM37" s="600"/>
      <c r="AN37" s="601"/>
      <c r="AO37" s="786"/>
      <c r="AP37" s="787"/>
      <c r="AQ37" s="714" t="s">
        <v>113</v>
      </c>
      <c r="AR37" s="715"/>
      <c r="AS37" s="715"/>
      <c r="AT37" s="716"/>
      <c r="AU37" s="714" t="s">
        <v>116</v>
      </c>
      <c r="AV37" s="715"/>
      <c r="AW37" s="715"/>
      <c r="AX37" s="716"/>
      <c r="AY37" s="714" t="s">
        <v>114</v>
      </c>
      <c r="AZ37" s="715"/>
      <c r="BA37" s="715"/>
      <c r="BB37" s="716"/>
      <c r="BC37" s="714" t="s">
        <v>115</v>
      </c>
      <c r="BD37" s="715"/>
      <c r="BE37" s="715"/>
      <c r="BF37" s="783"/>
      <c r="BG37" s="115"/>
      <c r="BH37" s="115"/>
      <c r="BI37" s="115"/>
      <c r="BJ37" s="107"/>
    </row>
    <row r="38" spans="1:62" s="33" customFormat="1" ht="24" customHeight="1" thickBot="1">
      <c r="A38" s="107"/>
      <c r="B38" s="107"/>
      <c r="C38" s="107"/>
      <c r="D38" s="743"/>
      <c r="E38" s="749"/>
      <c r="F38" s="744"/>
      <c r="G38" s="734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35"/>
      <c r="U38" s="588"/>
      <c r="V38" s="589"/>
      <c r="W38" s="588"/>
      <c r="X38" s="589"/>
      <c r="Y38" s="588"/>
      <c r="Z38" s="589"/>
      <c r="AA38" s="588"/>
      <c r="AB38" s="593"/>
      <c r="AC38" s="797"/>
      <c r="AD38" s="798"/>
      <c r="AE38" s="593"/>
      <c r="AF38" s="589"/>
      <c r="AG38" s="743"/>
      <c r="AH38" s="744"/>
      <c r="AI38" s="586" t="s">
        <v>2</v>
      </c>
      <c r="AJ38" s="587"/>
      <c r="AK38" s="782" t="s">
        <v>84</v>
      </c>
      <c r="AL38" s="587"/>
      <c r="AM38" s="586" t="s">
        <v>80</v>
      </c>
      <c r="AN38" s="587"/>
      <c r="AO38" s="786"/>
      <c r="AP38" s="787"/>
      <c r="AQ38" s="602" t="s">
        <v>85</v>
      </c>
      <c r="AR38" s="603"/>
      <c r="AS38" s="603"/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4"/>
      <c r="BG38" s="115"/>
      <c r="BH38" s="115"/>
      <c r="BI38" s="115"/>
      <c r="BJ38" s="107"/>
    </row>
    <row r="39" spans="1:62" s="33" customFormat="1" ht="24" customHeight="1" thickBot="1" thickTop="1">
      <c r="A39" s="107"/>
      <c r="B39" s="107"/>
      <c r="C39" s="107"/>
      <c r="D39" s="743"/>
      <c r="E39" s="749"/>
      <c r="F39" s="744"/>
      <c r="G39" s="734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35"/>
      <c r="U39" s="588"/>
      <c r="V39" s="589"/>
      <c r="W39" s="588"/>
      <c r="X39" s="589"/>
      <c r="Y39" s="588"/>
      <c r="Z39" s="589"/>
      <c r="AA39" s="588"/>
      <c r="AB39" s="593"/>
      <c r="AC39" s="797"/>
      <c r="AD39" s="798"/>
      <c r="AE39" s="593"/>
      <c r="AF39" s="589"/>
      <c r="AG39" s="743"/>
      <c r="AH39" s="744"/>
      <c r="AI39" s="588"/>
      <c r="AJ39" s="589"/>
      <c r="AK39" s="588"/>
      <c r="AL39" s="589"/>
      <c r="AM39" s="588"/>
      <c r="AN39" s="589"/>
      <c r="AO39" s="786"/>
      <c r="AP39" s="788"/>
      <c r="AQ39" s="607">
        <v>1</v>
      </c>
      <c r="AR39" s="608"/>
      <c r="AS39" s="607">
        <v>2</v>
      </c>
      <c r="AT39" s="608"/>
      <c r="AU39" s="607">
        <v>3</v>
      </c>
      <c r="AV39" s="608"/>
      <c r="AW39" s="607">
        <v>4</v>
      </c>
      <c r="AX39" s="608"/>
      <c r="AY39" s="607">
        <v>5</v>
      </c>
      <c r="AZ39" s="608"/>
      <c r="BA39" s="607">
        <v>6</v>
      </c>
      <c r="BB39" s="608"/>
      <c r="BC39" s="607">
        <v>7</v>
      </c>
      <c r="BD39" s="608"/>
      <c r="BE39" s="607">
        <v>8</v>
      </c>
      <c r="BF39" s="614"/>
      <c r="BG39" s="115"/>
      <c r="BH39" s="115"/>
      <c r="BI39" s="115"/>
      <c r="BJ39" s="107"/>
    </row>
    <row r="40" spans="1:62" s="33" customFormat="1" ht="24" customHeight="1" thickBot="1" thickTop="1">
      <c r="A40" s="107"/>
      <c r="B40" s="107"/>
      <c r="C40" s="107"/>
      <c r="D40" s="743"/>
      <c r="E40" s="749"/>
      <c r="F40" s="744"/>
      <c r="G40" s="734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35"/>
      <c r="U40" s="588"/>
      <c r="V40" s="589"/>
      <c r="W40" s="588"/>
      <c r="X40" s="589"/>
      <c r="Y40" s="588"/>
      <c r="Z40" s="589"/>
      <c r="AA40" s="588"/>
      <c r="AB40" s="593"/>
      <c r="AC40" s="797"/>
      <c r="AD40" s="798"/>
      <c r="AE40" s="593"/>
      <c r="AF40" s="589"/>
      <c r="AG40" s="743"/>
      <c r="AH40" s="744"/>
      <c r="AI40" s="588"/>
      <c r="AJ40" s="589"/>
      <c r="AK40" s="588"/>
      <c r="AL40" s="589"/>
      <c r="AM40" s="588"/>
      <c r="AN40" s="589"/>
      <c r="AO40" s="786"/>
      <c r="AP40" s="787"/>
      <c r="AQ40" s="609" t="s">
        <v>86</v>
      </c>
      <c r="AR40" s="610"/>
      <c r="AS40" s="610"/>
      <c r="AT40" s="610"/>
      <c r="AU40" s="610"/>
      <c r="AV40" s="610"/>
      <c r="AW40" s="610"/>
      <c r="AX40" s="610"/>
      <c r="AY40" s="610"/>
      <c r="AZ40" s="610"/>
      <c r="BA40" s="610"/>
      <c r="BB40" s="610"/>
      <c r="BC40" s="610"/>
      <c r="BD40" s="610"/>
      <c r="BE40" s="610"/>
      <c r="BF40" s="611"/>
      <c r="BG40" s="115"/>
      <c r="BH40" s="115"/>
      <c r="BI40" s="115"/>
      <c r="BJ40" s="107"/>
    </row>
    <row r="41" spans="1:62" s="33" customFormat="1" ht="28.5" customHeight="1" thickBot="1" thickTop="1">
      <c r="A41" s="107"/>
      <c r="B41" s="107"/>
      <c r="C41" s="107"/>
      <c r="D41" s="745"/>
      <c r="E41" s="750"/>
      <c r="F41" s="746"/>
      <c r="G41" s="736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8"/>
      <c r="U41" s="590"/>
      <c r="V41" s="591"/>
      <c r="W41" s="590"/>
      <c r="X41" s="591"/>
      <c r="Y41" s="590"/>
      <c r="Z41" s="591"/>
      <c r="AA41" s="590"/>
      <c r="AB41" s="594"/>
      <c r="AC41" s="799"/>
      <c r="AD41" s="800"/>
      <c r="AE41" s="594"/>
      <c r="AF41" s="591"/>
      <c r="AG41" s="745"/>
      <c r="AH41" s="746"/>
      <c r="AI41" s="590"/>
      <c r="AJ41" s="591"/>
      <c r="AK41" s="590"/>
      <c r="AL41" s="591"/>
      <c r="AM41" s="590"/>
      <c r="AN41" s="591"/>
      <c r="AO41" s="789"/>
      <c r="AP41" s="790"/>
      <c r="AQ41" s="607">
        <v>18</v>
      </c>
      <c r="AR41" s="608"/>
      <c r="AS41" s="605">
        <v>18</v>
      </c>
      <c r="AT41" s="606"/>
      <c r="AU41" s="607">
        <v>18</v>
      </c>
      <c r="AV41" s="608"/>
      <c r="AW41" s="605">
        <v>18</v>
      </c>
      <c r="AX41" s="606"/>
      <c r="AY41" s="607">
        <v>18</v>
      </c>
      <c r="AZ41" s="608"/>
      <c r="BA41" s="605">
        <v>18</v>
      </c>
      <c r="BB41" s="606"/>
      <c r="BC41" s="607">
        <v>18</v>
      </c>
      <c r="BD41" s="608"/>
      <c r="BE41" s="612">
        <v>11</v>
      </c>
      <c r="BF41" s="613"/>
      <c r="BG41" s="115"/>
      <c r="BH41" s="115"/>
      <c r="BI41" s="115"/>
      <c r="BJ41" s="107"/>
    </row>
    <row r="42" spans="4:62" s="37" customFormat="1" ht="15.75" customHeight="1" thickBot="1" thickTop="1">
      <c r="D42" s="619">
        <v>1</v>
      </c>
      <c r="E42" s="620"/>
      <c r="F42" s="621"/>
      <c r="G42" s="619">
        <v>2</v>
      </c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1"/>
      <c r="U42" s="576">
        <v>3</v>
      </c>
      <c r="V42" s="577"/>
      <c r="W42" s="576">
        <v>4</v>
      </c>
      <c r="X42" s="577"/>
      <c r="Y42" s="576">
        <v>5</v>
      </c>
      <c r="Z42" s="577"/>
      <c r="AA42" s="576">
        <v>6</v>
      </c>
      <c r="AB42" s="577"/>
      <c r="AC42" s="576">
        <v>7</v>
      </c>
      <c r="AD42" s="577"/>
      <c r="AE42" s="576">
        <v>8</v>
      </c>
      <c r="AF42" s="577"/>
      <c r="AG42" s="576">
        <v>9</v>
      </c>
      <c r="AH42" s="577"/>
      <c r="AI42" s="576">
        <v>10</v>
      </c>
      <c r="AJ42" s="577"/>
      <c r="AK42" s="576">
        <v>11</v>
      </c>
      <c r="AL42" s="577"/>
      <c r="AM42" s="576">
        <v>12</v>
      </c>
      <c r="AN42" s="577"/>
      <c r="AO42" s="576">
        <v>13</v>
      </c>
      <c r="AP42" s="581"/>
      <c r="AQ42" s="573">
        <v>14</v>
      </c>
      <c r="AR42" s="574"/>
      <c r="AS42" s="573">
        <v>15</v>
      </c>
      <c r="AT42" s="575"/>
      <c r="AU42" s="580">
        <v>16</v>
      </c>
      <c r="AV42" s="580"/>
      <c r="AW42" s="578">
        <v>17</v>
      </c>
      <c r="AX42" s="579"/>
      <c r="AY42" s="580">
        <v>18</v>
      </c>
      <c r="AZ42" s="580"/>
      <c r="BA42" s="578">
        <v>19</v>
      </c>
      <c r="BB42" s="579"/>
      <c r="BC42" s="580">
        <v>20</v>
      </c>
      <c r="BD42" s="580"/>
      <c r="BE42" s="571">
        <v>21</v>
      </c>
      <c r="BF42" s="572"/>
      <c r="BH42" s="72"/>
      <c r="BI42" s="72"/>
      <c r="BJ42" s="72"/>
    </row>
    <row r="43" spans="4:62" s="37" customFormat="1" ht="18" customHeight="1" thickBot="1">
      <c r="D43" s="902" t="s">
        <v>88</v>
      </c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03"/>
      <c r="AD43" s="903"/>
      <c r="AE43" s="903"/>
      <c r="AF43" s="903"/>
      <c r="AG43" s="903"/>
      <c r="AH43" s="903"/>
      <c r="AI43" s="903"/>
      <c r="AJ43" s="903"/>
      <c r="AK43" s="903"/>
      <c r="AL43" s="903"/>
      <c r="AM43" s="903"/>
      <c r="AN43" s="903"/>
      <c r="AO43" s="903"/>
      <c r="AP43" s="903"/>
      <c r="AQ43" s="904"/>
      <c r="AR43" s="904"/>
      <c r="AS43" s="904"/>
      <c r="AT43" s="904"/>
      <c r="AU43" s="903"/>
      <c r="AV43" s="903"/>
      <c r="AW43" s="903"/>
      <c r="AX43" s="903"/>
      <c r="AY43" s="903"/>
      <c r="AZ43" s="903"/>
      <c r="BA43" s="903"/>
      <c r="BB43" s="903"/>
      <c r="BC43" s="903"/>
      <c r="BD43" s="903"/>
      <c r="BE43" s="903"/>
      <c r="BF43" s="905"/>
      <c r="BH43" s="72"/>
      <c r="BI43" s="72"/>
      <c r="BJ43" s="72"/>
    </row>
    <row r="44" spans="4:62" s="34" customFormat="1" ht="18" customHeight="1" thickBot="1">
      <c r="D44" s="615" t="s">
        <v>334</v>
      </c>
      <c r="E44" s="616"/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T44" s="616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617"/>
      <c r="AL44" s="617"/>
      <c r="AM44" s="617"/>
      <c r="AN44" s="617"/>
      <c r="AO44" s="617"/>
      <c r="AP44" s="617"/>
      <c r="AQ44" s="616"/>
      <c r="AR44" s="616"/>
      <c r="AS44" s="616"/>
      <c r="AT44" s="616"/>
      <c r="AU44" s="616"/>
      <c r="AV44" s="616"/>
      <c r="AW44" s="616"/>
      <c r="AX44" s="616"/>
      <c r="AY44" s="616"/>
      <c r="AZ44" s="616"/>
      <c r="BA44" s="616"/>
      <c r="BB44" s="616"/>
      <c r="BC44" s="616"/>
      <c r="BD44" s="616"/>
      <c r="BE44" s="616"/>
      <c r="BF44" s="618"/>
      <c r="BH44" s="73"/>
      <c r="BI44" s="73"/>
      <c r="BJ44" s="73"/>
    </row>
    <row r="45" spans="4:62" s="22" customFormat="1" ht="18" customHeight="1" thickTop="1">
      <c r="D45" s="765" t="s">
        <v>184</v>
      </c>
      <c r="E45" s="766"/>
      <c r="F45" s="767"/>
      <c r="G45" s="770" t="s">
        <v>178</v>
      </c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585">
        <v>1</v>
      </c>
      <c r="V45" s="564"/>
      <c r="W45" s="564"/>
      <c r="X45" s="566"/>
      <c r="Y45" s="582"/>
      <c r="Z45" s="583"/>
      <c r="AA45" s="583"/>
      <c r="AB45" s="584"/>
      <c r="AC45" s="585">
        <v>3</v>
      </c>
      <c r="AD45" s="566"/>
      <c r="AE45" s="585">
        <f aca="true" t="shared" si="2" ref="AE45:AE50">AC45*36</f>
        <v>108</v>
      </c>
      <c r="AF45" s="565"/>
      <c r="AG45" s="563">
        <f aca="true" t="shared" si="3" ref="AG45:AG50">AI45+AM45</f>
        <v>54</v>
      </c>
      <c r="AH45" s="564"/>
      <c r="AI45" s="564">
        <v>18</v>
      </c>
      <c r="AJ45" s="565"/>
      <c r="AK45" s="567"/>
      <c r="AL45" s="568"/>
      <c r="AM45" s="564">
        <v>36</v>
      </c>
      <c r="AN45" s="565"/>
      <c r="AO45" s="563">
        <f aca="true" t="shared" si="4" ref="AO45:AO50">AE45-AG45</f>
        <v>54</v>
      </c>
      <c r="AP45" s="566"/>
      <c r="AQ45" s="556">
        <v>3</v>
      </c>
      <c r="AR45" s="559"/>
      <c r="AS45" s="556"/>
      <c r="AT45" s="557"/>
      <c r="AU45" s="556"/>
      <c r="AV45" s="559"/>
      <c r="AW45" s="556"/>
      <c r="AX45" s="557"/>
      <c r="AY45" s="556"/>
      <c r="AZ45" s="559"/>
      <c r="BA45" s="556"/>
      <c r="BB45" s="557"/>
      <c r="BC45" s="556"/>
      <c r="BD45" s="559"/>
      <c r="BE45" s="556"/>
      <c r="BF45" s="557"/>
      <c r="BH45" s="83"/>
      <c r="BI45" s="83"/>
      <c r="BJ45" s="83"/>
    </row>
    <row r="46" spans="4:62" s="22" customFormat="1" ht="18" customHeight="1">
      <c r="D46" s="760" t="s">
        <v>185</v>
      </c>
      <c r="E46" s="761"/>
      <c r="F46" s="762"/>
      <c r="G46" s="723" t="s">
        <v>179</v>
      </c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561">
        <v>1</v>
      </c>
      <c r="V46" s="558"/>
      <c r="W46" s="558"/>
      <c r="X46" s="552"/>
      <c r="Y46" s="553"/>
      <c r="Z46" s="554"/>
      <c r="AA46" s="554"/>
      <c r="AB46" s="555"/>
      <c r="AC46" s="561">
        <v>3</v>
      </c>
      <c r="AD46" s="552"/>
      <c r="AE46" s="561">
        <f t="shared" si="2"/>
        <v>108</v>
      </c>
      <c r="AF46" s="562"/>
      <c r="AG46" s="560">
        <f t="shared" si="3"/>
        <v>54</v>
      </c>
      <c r="AH46" s="558"/>
      <c r="AI46" s="558">
        <v>36</v>
      </c>
      <c r="AJ46" s="562"/>
      <c r="AK46" s="569"/>
      <c r="AL46" s="570"/>
      <c r="AM46" s="558">
        <v>18</v>
      </c>
      <c r="AN46" s="562"/>
      <c r="AO46" s="560">
        <f t="shared" si="4"/>
        <v>54</v>
      </c>
      <c r="AP46" s="552"/>
      <c r="AQ46" s="551">
        <v>3</v>
      </c>
      <c r="AR46" s="558"/>
      <c r="AS46" s="551"/>
      <c r="AT46" s="552"/>
      <c r="AU46" s="551"/>
      <c r="AV46" s="558"/>
      <c r="AW46" s="551"/>
      <c r="AX46" s="552"/>
      <c r="AY46" s="551"/>
      <c r="AZ46" s="558"/>
      <c r="BA46" s="551"/>
      <c r="BB46" s="552"/>
      <c r="BC46" s="551"/>
      <c r="BD46" s="558"/>
      <c r="BE46" s="551"/>
      <c r="BF46" s="552"/>
      <c r="BH46" s="83"/>
      <c r="BI46" s="83"/>
      <c r="BJ46" s="83"/>
    </row>
    <row r="47" spans="4:62" s="22" customFormat="1" ht="18" customHeight="1">
      <c r="D47" s="760" t="s">
        <v>186</v>
      </c>
      <c r="E47" s="761"/>
      <c r="F47" s="762"/>
      <c r="G47" s="723" t="s">
        <v>180</v>
      </c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561">
        <v>2</v>
      </c>
      <c r="V47" s="558"/>
      <c r="W47" s="558"/>
      <c r="X47" s="552"/>
      <c r="Y47" s="553"/>
      <c r="Z47" s="554"/>
      <c r="AA47" s="554"/>
      <c r="AB47" s="555"/>
      <c r="AC47" s="561">
        <v>2</v>
      </c>
      <c r="AD47" s="552"/>
      <c r="AE47" s="561">
        <f t="shared" si="2"/>
        <v>72</v>
      </c>
      <c r="AF47" s="562"/>
      <c r="AG47" s="560">
        <f t="shared" si="3"/>
        <v>36</v>
      </c>
      <c r="AH47" s="558"/>
      <c r="AI47" s="558">
        <v>18</v>
      </c>
      <c r="AJ47" s="562"/>
      <c r="AK47" s="569"/>
      <c r="AL47" s="570"/>
      <c r="AM47" s="558">
        <v>18</v>
      </c>
      <c r="AN47" s="562"/>
      <c r="AO47" s="560">
        <f t="shared" si="4"/>
        <v>36</v>
      </c>
      <c r="AP47" s="552"/>
      <c r="AQ47" s="551"/>
      <c r="AR47" s="558"/>
      <c r="AS47" s="551">
        <v>2</v>
      </c>
      <c r="AT47" s="552"/>
      <c r="AU47" s="551"/>
      <c r="AV47" s="558"/>
      <c r="AW47" s="551"/>
      <c r="AX47" s="552"/>
      <c r="AY47" s="551"/>
      <c r="AZ47" s="558"/>
      <c r="BA47" s="551"/>
      <c r="BB47" s="552"/>
      <c r="BC47" s="551"/>
      <c r="BD47" s="558"/>
      <c r="BE47" s="551"/>
      <c r="BF47" s="552"/>
      <c r="BH47" s="83"/>
      <c r="BI47" s="83"/>
      <c r="BJ47" s="83"/>
    </row>
    <row r="48" spans="4:62" s="22" customFormat="1" ht="18" customHeight="1">
      <c r="D48" s="760" t="s">
        <v>187</v>
      </c>
      <c r="E48" s="761"/>
      <c r="F48" s="762"/>
      <c r="G48" s="723" t="s">
        <v>181</v>
      </c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561">
        <v>4</v>
      </c>
      <c r="V48" s="558"/>
      <c r="W48" s="558">
        <v>2</v>
      </c>
      <c r="X48" s="552"/>
      <c r="Y48" s="553"/>
      <c r="Z48" s="554"/>
      <c r="AA48" s="554"/>
      <c r="AB48" s="555"/>
      <c r="AC48" s="561">
        <v>6</v>
      </c>
      <c r="AD48" s="552"/>
      <c r="AE48" s="561">
        <f t="shared" si="2"/>
        <v>216</v>
      </c>
      <c r="AF48" s="562"/>
      <c r="AG48" s="560">
        <f t="shared" si="3"/>
        <v>144</v>
      </c>
      <c r="AH48" s="558"/>
      <c r="AI48" s="558"/>
      <c r="AJ48" s="562"/>
      <c r="AK48" s="569"/>
      <c r="AL48" s="570"/>
      <c r="AM48" s="558">
        <v>144</v>
      </c>
      <c r="AN48" s="562"/>
      <c r="AO48" s="560">
        <f t="shared" si="4"/>
        <v>72</v>
      </c>
      <c r="AP48" s="552"/>
      <c r="AQ48" s="551">
        <v>2</v>
      </c>
      <c r="AR48" s="558"/>
      <c r="AS48" s="551">
        <v>2</v>
      </c>
      <c r="AT48" s="552"/>
      <c r="AU48" s="551">
        <v>2</v>
      </c>
      <c r="AV48" s="558"/>
      <c r="AW48" s="551">
        <v>2</v>
      </c>
      <c r="AX48" s="552"/>
      <c r="AY48" s="551"/>
      <c r="AZ48" s="558"/>
      <c r="BA48" s="551"/>
      <c r="BB48" s="552"/>
      <c r="BC48" s="551"/>
      <c r="BD48" s="558"/>
      <c r="BE48" s="551"/>
      <c r="BF48" s="552"/>
      <c r="BH48" s="83"/>
      <c r="BI48" s="83"/>
      <c r="BJ48" s="83"/>
    </row>
    <row r="49" spans="4:62" s="22" customFormat="1" ht="18" customHeight="1">
      <c r="D49" s="760" t="s">
        <v>188</v>
      </c>
      <c r="E49" s="761"/>
      <c r="F49" s="762"/>
      <c r="G49" s="723" t="s">
        <v>182</v>
      </c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561">
        <v>4</v>
      </c>
      <c r="V49" s="558"/>
      <c r="W49" s="558"/>
      <c r="X49" s="552"/>
      <c r="Y49" s="553"/>
      <c r="Z49" s="554"/>
      <c r="AA49" s="554"/>
      <c r="AB49" s="555"/>
      <c r="AC49" s="561">
        <v>3</v>
      </c>
      <c r="AD49" s="552"/>
      <c r="AE49" s="561">
        <f t="shared" si="2"/>
        <v>108</v>
      </c>
      <c r="AF49" s="562"/>
      <c r="AG49" s="560">
        <f t="shared" si="3"/>
        <v>54</v>
      </c>
      <c r="AH49" s="558"/>
      <c r="AI49" s="558">
        <v>36</v>
      </c>
      <c r="AJ49" s="562"/>
      <c r="AK49" s="569"/>
      <c r="AL49" s="570"/>
      <c r="AM49" s="558">
        <v>18</v>
      </c>
      <c r="AN49" s="562"/>
      <c r="AO49" s="560">
        <f t="shared" si="4"/>
        <v>54</v>
      </c>
      <c r="AP49" s="552"/>
      <c r="AQ49" s="551"/>
      <c r="AR49" s="558"/>
      <c r="AS49" s="551"/>
      <c r="AT49" s="552"/>
      <c r="AU49" s="551"/>
      <c r="AV49" s="558"/>
      <c r="AW49" s="551">
        <v>3</v>
      </c>
      <c r="AX49" s="552"/>
      <c r="AY49" s="551"/>
      <c r="AZ49" s="558"/>
      <c r="BA49" s="551"/>
      <c r="BB49" s="552"/>
      <c r="BC49" s="551"/>
      <c r="BD49" s="558"/>
      <c r="BE49" s="551"/>
      <c r="BF49" s="552"/>
      <c r="BH49" s="83"/>
      <c r="BI49" s="83"/>
      <c r="BJ49" s="83"/>
    </row>
    <row r="50" spans="4:62" s="22" customFormat="1" ht="18" customHeight="1" thickBot="1">
      <c r="D50" s="757" t="s">
        <v>189</v>
      </c>
      <c r="E50" s="758"/>
      <c r="F50" s="759"/>
      <c r="G50" s="712" t="s">
        <v>183</v>
      </c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888">
        <v>6</v>
      </c>
      <c r="V50" s="885"/>
      <c r="W50" s="885"/>
      <c r="X50" s="889"/>
      <c r="Y50" s="895"/>
      <c r="Z50" s="896"/>
      <c r="AA50" s="896"/>
      <c r="AB50" s="901"/>
      <c r="AC50" s="888">
        <v>2</v>
      </c>
      <c r="AD50" s="889"/>
      <c r="AE50" s="888">
        <f t="shared" si="2"/>
        <v>72</v>
      </c>
      <c r="AF50" s="899"/>
      <c r="AG50" s="884">
        <f t="shared" si="3"/>
        <v>36</v>
      </c>
      <c r="AH50" s="885"/>
      <c r="AI50" s="885">
        <v>18</v>
      </c>
      <c r="AJ50" s="899"/>
      <c r="AK50" s="886"/>
      <c r="AL50" s="887"/>
      <c r="AM50" s="885">
        <v>18</v>
      </c>
      <c r="AN50" s="899"/>
      <c r="AO50" s="884">
        <f t="shared" si="4"/>
        <v>36</v>
      </c>
      <c r="AP50" s="889"/>
      <c r="AQ50" s="892"/>
      <c r="AR50" s="885"/>
      <c r="AS50" s="892"/>
      <c r="AT50" s="889"/>
      <c r="AU50" s="892"/>
      <c r="AV50" s="885"/>
      <c r="AW50" s="892"/>
      <c r="AX50" s="889"/>
      <c r="AY50" s="892"/>
      <c r="AZ50" s="885"/>
      <c r="BA50" s="892">
        <v>2</v>
      </c>
      <c r="BB50" s="889"/>
      <c r="BC50" s="892"/>
      <c r="BD50" s="885"/>
      <c r="BE50" s="892"/>
      <c r="BF50" s="889"/>
      <c r="BH50" s="83"/>
      <c r="BI50" s="83"/>
      <c r="BJ50" s="83"/>
    </row>
    <row r="51" spans="4:62" s="89" customFormat="1" ht="18" customHeight="1" thickBot="1" thickTop="1">
      <c r="D51" s="457" t="s">
        <v>1</v>
      </c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9"/>
      <c r="U51" s="897">
        <v>6</v>
      </c>
      <c r="V51" s="898"/>
      <c r="W51" s="898">
        <v>1</v>
      </c>
      <c r="X51" s="900"/>
      <c r="Y51" s="978"/>
      <c r="Z51" s="979"/>
      <c r="AA51" s="979"/>
      <c r="AB51" s="980"/>
      <c r="AC51" s="897">
        <f>SUM(AC45:AD50)</f>
        <v>19</v>
      </c>
      <c r="AD51" s="898"/>
      <c r="AE51" s="897">
        <f>SUM(AE45:AF50)</f>
        <v>684</v>
      </c>
      <c r="AF51" s="898"/>
      <c r="AG51" s="897">
        <f>SUM(AG45:AH50)</f>
        <v>378</v>
      </c>
      <c r="AH51" s="898"/>
      <c r="AI51" s="898">
        <f>SUM(AI45:AJ50)</f>
        <v>126</v>
      </c>
      <c r="AJ51" s="900"/>
      <c r="AK51" s="921"/>
      <c r="AL51" s="922"/>
      <c r="AM51" s="898">
        <f>SUM(AM45:AN50)</f>
        <v>252</v>
      </c>
      <c r="AN51" s="900"/>
      <c r="AO51" s="897">
        <f>SUM(AO45:AP50)</f>
        <v>306</v>
      </c>
      <c r="AP51" s="900"/>
      <c r="AQ51" s="897">
        <f>SUM(AQ45:AR50)</f>
        <v>8</v>
      </c>
      <c r="AR51" s="898"/>
      <c r="AS51" s="909">
        <f>SUM(AS45:AT50)</f>
        <v>4</v>
      </c>
      <c r="AT51" s="910"/>
      <c r="AU51" s="911">
        <f>SUM(AU45:AV50)</f>
        <v>2</v>
      </c>
      <c r="AV51" s="898"/>
      <c r="AW51" s="909">
        <f>SUM(AW45:AX50)</f>
        <v>5</v>
      </c>
      <c r="AX51" s="910"/>
      <c r="AY51" s="911"/>
      <c r="AZ51" s="898"/>
      <c r="BA51" s="909">
        <f>SUM(BA45:BB50)</f>
        <v>2</v>
      </c>
      <c r="BB51" s="910"/>
      <c r="BC51" s="911"/>
      <c r="BD51" s="898"/>
      <c r="BE51" s="909"/>
      <c r="BF51" s="910"/>
      <c r="BH51" s="90"/>
      <c r="BI51" s="90"/>
      <c r="BJ51" s="90"/>
    </row>
    <row r="52" spans="4:62" s="22" customFormat="1" ht="18" customHeight="1" thickBot="1" thickTop="1">
      <c r="D52" s="912" t="s">
        <v>190</v>
      </c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  <c r="BF52" s="913"/>
      <c r="BH52" s="83"/>
      <c r="BI52" s="83"/>
      <c r="BJ52" s="83"/>
    </row>
    <row r="53" spans="4:62" s="22" customFormat="1" ht="18" customHeight="1" thickTop="1">
      <c r="D53" s="754" t="s">
        <v>191</v>
      </c>
      <c r="E53" s="755"/>
      <c r="F53" s="756"/>
      <c r="G53" s="918" t="s">
        <v>202</v>
      </c>
      <c r="H53" s="919"/>
      <c r="I53" s="919"/>
      <c r="J53" s="919"/>
      <c r="K53" s="919"/>
      <c r="L53" s="919"/>
      <c r="M53" s="919"/>
      <c r="N53" s="919"/>
      <c r="O53" s="919"/>
      <c r="P53" s="919"/>
      <c r="Q53" s="919"/>
      <c r="R53" s="919"/>
      <c r="S53" s="919"/>
      <c r="T53" s="920"/>
      <c r="U53" s="493">
        <v>1</v>
      </c>
      <c r="V53" s="488"/>
      <c r="W53" s="487"/>
      <c r="X53" s="494"/>
      <c r="Y53" s="476"/>
      <c r="Z53" s="479"/>
      <c r="AA53" s="519"/>
      <c r="AB53" s="511"/>
      <c r="AC53" s="493">
        <v>5</v>
      </c>
      <c r="AD53" s="494"/>
      <c r="AE53" s="923">
        <f>AC53*36</f>
        <v>180</v>
      </c>
      <c r="AF53" s="924"/>
      <c r="AG53" s="882">
        <f>AI53+AK53+AM53</f>
        <v>72</v>
      </c>
      <c r="AH53" s="883"/>
      <c r="AI53" s="404">
        <v>36</v>
      </c>
      <c r="AJ53" s="417"/>
      <c r="AK53" s="404"/>
      <c r="AL53" s="416"/>
      <c r="AM53" s="404">
        <v>36</v>
      </c>
      <c r="AN53" s="405"/>
      <c r="AO53" s="907">
        <f>AE53-AG53</f>
        <v>108</v>
      </c>
      <c r="AP53" s="908"/>
      <c r="AQ53" s="426">
        <v>4</v>
      </c>
      <c r="AR53" s="417"/>
      <c r="AS53" s="404"/>
      <c r="AT53" s="405"/>
      <c r="AU53" s="416"/>
      <c r="AV53" s="417"/>
      <c r="AW53" s="404"/>
      <c r="AX53" s="405"/>
      <c r="AY53" s="893"/>
      <c r="AZ53" s="894"/>
      <c r="BA53" s="914"/>
      <c r="BB53" s="915"/>
      <c r="BC53" s="916"/>
      <c r="BD53" s="917"/>
      <c r="BE53" s="893"/>
      <c r="BF53" s="915"/>
      <c r="BH53" s="83"/>
      <c r="BI53" s="83"/>
      <c r="BJ53" s="83"/>
    </row>
    <row r="54" spans="4:62" s="22" customFormat="1" ht="18" customHeight="1">
      <c r="D54" s="490" t="s">
        <v>192</v>
      </c>
      <c r="E54" s="491"/>
      <c r="F54" s="492"/>
      <c r="G54" s="500" t="s">
        <v>203</v>
      </c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2"/>
      <c r="U54" s="390">
        <v>3</v>
      </c>
      <c r="V54" s="403"/>
      <c r="W54" s="370"/>
      <c r="X54" s="391"/>
      <c r="Y54" s="414"/>
      <c r="Z54" s="407"/>
      <c r="AA54" s="418">
        <v>3</v>
      </c>
      <c r="AB54" s="415"/>
      <c r="AC54" s="390">
        <v>5</v>
      </c>
      <c r="AD54" s="391"/>
      <c r="AE54" s="419">
        <f>AC54*36</f>
        <v>180</v>
      </c>
      <c r="AF54" s="425"/>
      <c r="AG54" s="406">
        <f>AI54+AK54+AM54</f>
        <v>72</v>
      </c>
      <c r="AH54" s="407"/>
      <c r="AI54" s="370">
        <v>36</v>
      </c>
      <c r="AJ54" s="403"/>
      <c r="AK54" s="370"/>
      <c r="AL54" s="403"/>
      <c r="AM54" s="370">
        <v>36</v>
      </c>
      <c r="AN54" s="391"/>
      <c r="AO54" s="414">
        <f>AE54-AG54</f>
        <v>108</v>
      </c>
      <c r="AP54" s="415"/>
      <c r="AQ54" s="390"/>
      <c r="AR54" s="403"/>
      <c r="AS54" s="370"/>
      <c r="AT54" s="391"/>
      <c r="AU54" s="401">
        <v>4</v>
      </c>
      <c r="AV54" s="403"/>
      <c r="AW54" s="370"/>
      <c r="AX54" s="391"/>
      <c r="AY54" s="472"/>
      <c r="AZ54" s="473"/>
      <c r="BA54" s="474"/>
      <c r="BB54" s="475"/>
      <c r="BC54" s="489"/>
      <c r="BD54" s="473"/>
      <c r="BE54" s="472"/>
      <c r="BF54" s="475"/>
      <c r="BH54" s="83"/>
      <c r="BI54" s="83"/>
      <c r="BJ54" s="83"/>
    </row>
    <row r="55" spans="4:62" s="22" customFormat="1" ht="18" customHeight="1">
      <c r="D55" s="490" t="s">
        <v>193</v>
      </c>
      <c r="E55" s="491"/>
      <c r="F55" s="492"/>
      <c r="G55" s="500" t="s">
        <v>204</v>
      </c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2"/>
      <c r="U55" s="390">
        <v>2</v>
      </c>
      <c r="V55" s="403"/>
      <c r="W55" s="370"/>
      <c r="X55" s="391"/>
      <c r="Y55" s="414"/>
      <c r="Z55" s="407"/>
      <c r="AA55" s="418"/>
      <c r="AB55" s="415"/>
      <c r="AC55" s="390">
        <v>5</v>
      </c>
      <c r="AD55" s="391"/>
      <c r="AE55" s="419">
        <f aca="true" t="shared" si="5" ref="AE55:AE63">AC55*36</f>
        <v>180</v>
      </c>
      <c r="AF55" s="425"/>
      <c r="AG55" s="406">
        <f aca="true" t="shared" si="6" ref="AG55:AG63">AI55+AK55+AM55</f>
        <v>72</v>
      </c>
      <c r="AH55" s="407"/>
      <c r="AI55" s="370">
        <v>36</v>
      </c>
      <c r="AJ55" s="403"/>
      <c r="AK55" s="370"/>
      <c r="AL55" s="401"/>
      <c r="AM55" s="370">
        <v>36</v>
      </c>
      <c r="AN55" s="391"/>
      <c r="AO55" s="414">
        <f aca="true" t="shared" si="7" ref="AO55:AO63">AE55-AG55</f>
        <v>108</v>
      </c>
      <c r="AP55" s="415"/>
      <c r="AQ55" s="390"/>
      <c r="AR55" s="403"/>
      <c r="AS55" s="370">
        <v>4</v>
      </c>
      <c r="AT55" s="391"/>
      <c r="AU55" s="401"/>
      <c r="AV55" s="403"/>
      <c r="AW55" s="370"/>
      <c r="AX55" s="391"/>
      <c r="AY55" s="472"/>
      <c r="AZ55" s="473"/>
      <c r="BA55" s="474"/>
      <c r="BB55" s="475"/>
      <c r="BC55" s="489"/>
      <c r="BD55" s="473"/>
      <c r="BE55" s="472"/>
      <c r="BF55" s="475"/>
      <c r="BH55" s="83"/>
      <c r="BI55" s="83"/>
      <c r="BJ55" s="83"/>
    </row>
    <row r="56" spans="4:62" s="22" customFormat="1" ht="18" customHeight="1">
      <c r="D56" s="490" t="s">
        <v>194</v>
      </c>
      <c r="E56" s="491"/>
      <c r="F56" s="492"/>
      <c r="G56" s="500" t="s">
        <v>205</v>
      </c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2"/>
      <c r="U56" s="390">
        <v>1</v>
      </c>
      <c r="V56" s="403"/>
      <c r="W56" s="370"/>
      <c r="X56" s="391"/>
      <c r="Y56" s="414"/>
      <c r="Z56" s="407"/>
      <c r="AA56" s="418"/>
      <c r="AB56" s="415"/>
      <c r="AC56" s="390">
        <v>5</v>
      </c>
      <c r="AD56" s="391"/>
      <c r="AE56" s="419">
        <f t="shared" si="5"/>
        <v>180</v>
      </c>
      <c r="AF56" s="425"/>
      <c r="AG56" s="406">
        <f t="shared" si="6"/>
        <v>90</v>
      </c>
      <c r="AH56" s="407"/>
      <c r="AI56" s="370">
        <v>36</v>
      </c>
      <c r="AJ56" s="403"/>
      <c r="AK56" s="370"/>
      <c r="AL56" s="403"/>
      <c r="AM56" s="370">
        <v>54</v>
      </c>
      <c r="AN56" s="391"/>
      <c r="AO56" s="414">
        <f t="shared" si="7"/>
        <v>90</v>
      </c>
      <c r="AP56" s="415"/>
      <c r="AQ56" s="390">
        <v>5</v>
      </c>
      <c r="AR56" s="403"/>
      <c r="AS56" s="370"/>
      <c r="AT56" s="391"/>
      <c r="AU56" s="401"/>
      <c r="AV56" s="403"/>
      <c r="AW56" s="370"/>
      <c r="AX56" s="391"/>
      <c r="AY56" s="472"/>
      <c r="AZ56" s="473"/>
      <c r="BA56" s="474"/>
      <c r="BB56" s="475"/>
      <c r="BC56" s="489"/>
      <c r="BD56" s="473"/>
      <c r="BE56" s="472"/>
      <c r="BF56" s="475"/>
      <c r="BH56" s="83"/>
      <c r="BI56" s="83"/>
      <c r="BJ56" s="83"/>
    </row>
    <row r="57" spans="4:62" s="22" customFormat="1" ht="18" customHeight="1">
      <c r="D57" s="490" t="s">
        <v>195</v>
      </c>
      <c r="E57" s="491"/>
      <c r="F57" s="492"/>
      <c r="G57" s="445" t="s">
        <v>206</v>
      </c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7"/>
      <c r="U57" s="390"/>
      <c r="V57" s="403"/>
      <c r="W57" s="370"/>
      <c r="X57" s="391"/>
      <c r="Y57" s="414"/>
      <c r="Z57" s="407"/>
      <c r="AA57" s="418"/>
      <c r="AB57" s="415"/>
      <c r="AC57" s="390"/>
      <c r="AD57" s="391"/>
      <c r="AE57" s="419"/>
      <c r="AF57" s="425"/>
      <c r="AG57" s="406"/>
      <c r="AH57" s="407"/>
      <c r="AI57" s="370"/>
      <c r="AJ57" s="403"/>
      <c r="AK57" s="370"/>
      <c r="AL57" s="403"/>
      <c r="AM57" s="370"/>
      <c r="AN57" s="391"/>
      <c r="AO57" s="414"/>
      <c r="AP57" s="415"/>
      <c r="AQ57" s="390"/>
      <c r="AR57" s="403"/>
      <c r="AS57" s="370"/>
      <c r="AT57" s="391"/>
      <c r="AU57" s="401"/>
      <c r="AV57" s="403"/>
      <c r="AW57" s="370"/>
      <c r="AX57" s="391"/>
      <c r="AY57" s="472"/>
      <c r="AZ57" s="473"/>
      <c r="BA57" s="474"/>
      <c r="BB57" s="475"/>
      <c r="BC57" s="489"/>
      <c r="BD57" s="473"/>
      <c r="BE57" s="472"/>
      <c r="BF57" s="475"/>
      <c r="BH57" s="83"/>
      <c r="BI57" s="83"/>
      <c r="BJ57" s="83"/>
    </row>
    <row r="58" spans="4:62" s="22" customFormat="1" ht="18" customHeight="1">
      <c r="D58" s="490" t="s">
        <v>198</v>
      </c>
      <c r="E58" s="491"/>
      <c r="F58" s="492"/>
      <c r="G58" s="448" t="s">
        <v>207</v>
      </c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50"/>
      <c r="U58" s="390">
        <v>2</v>
      </c>
      <c r="V58" s="403"/>
      <c r="W58" s="370">
        <v>1</v>
      </c>
      <c r="X58" s="391"/>
      <c r="Y58" s="414"/>
      <c r="Z58" s="407"/>
      <c r="AA58" s="418"/>
      <c r="AB58" s="415"/>
      <c r="AC58" s="390">
        <v>7</v>
      </c>
      <c r="AD58" s="391"/>
      <c r="AE58" s="419">
        <f t="shared" si="5"/>
        <v>252</v>
      </c>
      <c r="AF58" s="425"/>
      <c r="AG58" s="406">
        <f t="shared" si="6"/>
        <v>144</v>
      </c>
      <c r="AH58" s="407"/>
      <c r="AI58" s="370">
        <v>72</v>
      </c>
      <c r="AJ58" s="403"/>
      <c r="AK58" s="370"/>
      <c r="AL58" s="403"/>
      <c r="AM58" s="370">
        <v>72</v>
      </c>
      <c r="AN58" s="391"/>
      <c r="AO58" s="414">
        <f t="shared" si="7"/>
        <v>108</v>
      </c>
      <c r="AP58" s="415"/>
      <c r="AQ58" s="390">
        <v>4</v>
      </c>
      <c r="AR58" s="403"/>
      <c r="AS58" s="370">
        <v>4</v>
      </c>
      <c r="AT58" s="391"/>
      <c r="AU58" s="401"/>
      <c r="AV58" s="403"/>
      <c r="AW58" s="370"/>
      <c r="AX58" s="391"/>
      <c r="AY58" s="472"/>
      <c r="AZ58" s="473"/>
      <c r="BA58" s="474"/>
      <c r="BB58" s="475"/>
      <c r="BC58" s="489"/>
      <c r="BD58" s="473"/>
      <c r="BE58" s="472"/>
      <c r="BF58" s="475"/>
      <c r="BH58" s="83"/>
      <c r="BI58" s="83"/>
      <c r="BJ58" s="83"/>
    </row>
    <row r="59" spans="4:62" s="22" customFormat="1" ht="18" customHeight="1">
      <c r="D59" s="490" t="s">
        <v>199</v>
      </c>
      <c r="E59" s="491"/>
      <c r="F59" s="492"/>
      <c r="G59" s="448" t="s">
        <v>208</v>
      </c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50"/>
      <c r="U59" s="390">
        <v>3</v>
      </c>
      <c r="V59" s="403"/>
      <c r="W59" s="370"/>
      <c r="X59" s="391"/>
      <c r="Y59" s="414"/>
      <c r="Z59" s="407"/>
      <c r="AA59" s="418"/>
      <c r="AB59" s="415"/>
      <c r="AC59" s="390">
        <v>5</v>
      </c>
      <c r="AD59" s="391"/>
      <c r="AE59" s="419">
        <f t="shared" si="5"/>
        <v>180</v>
      </c>
      <c r="AF59" s="425"/>
      <c r="AG59" s="406">
        <f t="shared" si="6"/>
        <v>72</v>
      </c>
      <c r="AH59" s="407"/>
      <c r="AI59" s="370">
        <v>36</v>
      </c>
      <c r="AJ59" s="403"/>
      <c r="AK59" s="370"/>
      <c r="AL59" s="403"/>
      <c r="AM59" s="370">
        <v>36</v>
      </c>
      <c r="AN59" s="391"/>
      <c r="AO59" s="414">
        <f t="shared" si="7"/>
        <v>108</v>
      </c>
      <c r="AP59" s="415"/>
      <c r="AQ59" s="390"/>
      <c r="AR59" s="403"/>
      <c r="AS59" s="370"/>
      <c r="AT59" s="391"/>
      <c r="AU59" s="401">
        <v>4</v>
      </c>
      <c r="AV59" s="403"/>
      <c r="AW59" s="370"/>
      <c r="AX59" s="391"/>
      <c r="AY59" s="472"/>
      <c r="AZ59" s="473"/>
      <c r="BA59" s="474"/>
      <c r="BB59" s="475"/>
      <c r="BC59" s="489"/>
      <c r="BD59" s="473"/>
      <c r="BE59" s="472"/>
      <c r="BF59" s="475"/>
      <c r="BH59" s="83"/>
      <c r="BI59" s="83"/>
      <c r="BJ59" s="83"/>
    </row>
    <row r="60" spans="4:62" s="22" customFormat="1" ht="18" customHeight="1">
      <c r="D60" s="490" t="s">
        <v>196</v>
      </c>
      <c r="E60" s="491"/>
      <c r="F60" s="492"/>
      <c r="G60" s="445" t="s">
        <v>209</v>
      </c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7"/>
      <c r="U60" s="390"/>
      <c r="V60" s="403"/>
      <c r="W60" s="370"/>
      <c r="X60" s="391"/>
      <c r="Y60" s="414"/>
      <c r="Z60" s="407"/>
      <c r="AA60" s="418"/>
      <c r="AB60" s="415"/>
      <c r="AC60" s="390"/>
      <c r="AD60" s="391"/>
      <c r="AE60" s="419"/>
      <c r="AF60" s="425"/>
      <c r="AG60" s="406"/>
      <c r="AH60" s="407"/>
      <c r="AI60" s="370"/>
      <c r="AJ60" s="403"/>
      <c r="AK60" s="370"/>
      <c r="AL60" s="403"/>
      <c r="AM60" s="370"/>
      <c r="AN60" s="391"/>
      <c r="AO60" s="414"/>
      <c r="AP60" s="415"/>
      <c r="AQ60" s="390"/>
      <c r="AR60" s="403"/>
      <c r="AS60" s="370"/>
      <c r="AT60" s="391"/>
      <c r="AU60" s="401"/>
      <c r="AV60" s="403"/>
      <c r="AW60" s="370"/>
      <c r="AX60" s="391"/>
      <c r="AY60" s="472"/>
      <c r="AZ60" s="473"/>
      <c r="BA60" s="474"/>
      <c r="BB60" s="475"/>
      <c r="BC60" s="489"/>
      <c r="BD60" s="473"/>
      <c r="BE60" s="472"/>
      <c r="BF60" s="475"/>
      <c r="BH60" s="83"/>
      <c r="BI60" s="83"/>
      <c r="BJ60" s="83"/>
    </row>
    <row r="61" spans="4:62" s="22" customFormat="1" ht="18" customHeight="1">
      <c r="D61" s="490" t="s">
        <v>200</v>
      </c>
      <c r="E61" s="491"/>
      <c r="F61" s="492"/>
      <c r="G61" s="448" t="s">
        <v>210</v>
      </c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50"/>
      <c r="U61" s="390">
        <v>3</v>
      </c>
      <c r="V61" s="403"/>
      <c r="W61" s="370"/>
      <c r="X61" s="391"/>
      <c r="Y61" s="414"/>
      <c r="Z61" s="407"/>
      <c r="AA61" s="418"/>
      <c r="AB61" s="415"/>
      <c r="AC61" s="390">
        <v>4</v>
      </c>
      <c r="AD61" s="391"/>
      <c r="AE61" s="419">
        <f t="shared" si="5"/>
        <v>144</v>
      </c>
      <c r="AF61" s="425"/>
      <c r="AG61" s="406">
        <f t="shared" si="6"/>
        <v>72</v>
      </c>
      <c r="AH61" s="407"/>
      <c r="AI61" s="370">
        <v>36</v>
      </c>
      <c r="AJ61" s="403"/>
      <c r="AK61" s="370"/>
      <c r="AL61" s="403"/>
      <c r="AM61" s="370">
        <v>36</v>
      </c>
      <c r="AN61" s="391"/>
      <c r="AO61" s="414">
        <f t="shared" si="7"/>
        <v>72</v>
      </c>
      <c r="AP61" s="415"/>
      <c r="AQ61" s="390"/>
      <c r="AR61" s="403"/>
      <c r="AS61" s="370"/>
      <c r="AT61" s="391"/>
      <c r="AU61" s="401">
        <v>4</v>
      </c>
      <c r="AV61" s="403"/>
      <c r="AW61" s="370"/>
      <c r="AX61" s="391"/>
      <c r="AY61" s="472"/>
      <c r="AZ61" s="473"/>
      <c r="BA61" s="474"/>
      <c r="BB61" s="475"/>
      <c r="BC61" s="489"/>
      <c r="BD61" s="473"/>
      <c r="BE61" s="472"/>
      <c r="BF61" s="475"/>
      <c r="BH61" s="83"/>
      <c r="BI61" s="83"/>
      <c r="BJ61" s="83"/>
    </row>
    <row r="62" spans="4:62" s="22" customFormat="1" ht="18" customHeight="1">
      <c r="D62" s="490" t="s">
        <v>201</v>
      </c>
      <c r="E62" s="491"/>
      <c r="F62" s="492"/>
      <c r="G62" s="448" t="s">
        <v>211</v>
      </c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50"/>
      <c r="U62" s="390">
        <v>4</v>
      </c>
      <c r="V62" s="403"/>
      <c r="W62" s="370"/>
      <c r="X62" s="391"/>
      <c r="Y62" s="414"/>
      <c r="Z62" s="407"/>
      <c r="AA62" s="418"/>
      <c r="AB62" s="415"/>
      <c r="AC62" s="390">
        <v>3</v>
      </c>
      <c r="AD62" s="391"/>
      <c r="AE62" s="419">
        <f t="shared" si="5"/>
        <v>108</v>
      </c>
      <c r="AF62" s="425"/>
      <c r="AG62" s="406">
        <f t="shared" si="6"/>
        <v>54</v>
      </c>
      <c r="AH62" s="407"/>
      <c r="AI62" s="370">
        <v>18</v>
      </c>
      <c r="AJ62" s="403"/>
      <c r="AK62" s="370">
        <v>36</v>
      </c>
      <c r="AL62" s="403"/>
      <c r="AM62" s="370"/>
      <c r="AN62" s="391"/>
      <c r="AO62" s="414">
        <f t="shared" si="7"/>
        <v>54</v>
      </c>
      <c r="AP62" s="415"/>
      <c r="AQ62" s="390"/>
      <c r="AR62" s="403"/>
      <c r="AS62" s="370"/>
      <c r="AT62" s="391"/>
      <c r="AU62" s="401"/>
      <c r="AV62" s="403"/>
      <c r="AW62" s="370">
        <v>3</v>
      </c>
      <c r="AX62" s="391"/>
      <c r="AY62" s="472"/>
      <c r="AZ62" s="473"/>
      <c r="BA62" s="474"/>
      <c r="BB62" s="475"/>
      <c r="BC62" s="489"/>
      <c r="BD62" s="473"/>
      <c r="BE62" s="472"/>
      <c r="BF62" s="475"/>
      <c r="BH62" s="83"/>
      <c r="BI62" s="83"/>
      <c r="BJ62" s="83"/>
    </row>
    <row r="63" spans="4:62" s="22" customFormat="1" ht="18" customHeight="1" thickBot="1">
      <c r="D63" s="501" t="s">
        <v>197</v>
      </c>
      <c r="E63" s="502"/>
      <c r="F63" s="503"/>
      <c r="G63" s="454" t="s">
        <v>212</v>
      </c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6"/>
      <c r="U63" s="471">
        <v>2</v>
      </c>
      <c r="V63" s="467"/>
      <c r="W63" s="464">
        <v>1</v>
      </c>
      <c r="X63" s="465"/>
      <c r="Y63" s="469"/>
      <c r="Z63" s="483"/>
      <c r="AA63" s="495"/>
      <c r="AB63" s="470"/>
      <c r="AC63" s="471">
        <v>6</v>
      </c>
      <c r="AD63" s="465"/>
      <c r="AE63" s="480">
        <f t="shared" si="5"/>
        <v>216</v>
      </c>
      <c r="AF63" s="481"/>
      <c r="AG63" s="482">
        <f t="shared" si="6"/>
        <v>108</v>
      </c>
      <c r="AH63" s="483"/>
      <c r="AI63" s="464">
        <v>36</v>
      </c>
      <c r="AJ63" s="467"/>
      <c r="AK63" s="464">
        <v>72</v>
      </c>
      <c r="AL63" s="466"/>
      <c r="AM63" s="464"/>
      <c r="AN63" s="465"/>
      <c r="AO63" s="469">
        <f t="shared" si="7"/>
        <v>108</v>
      </c>
      <c r="AP63" s="470"/>
      <c r="AQ63" s="471">
        <v>3</v>
      </c>
      <c r="AR63" s="467"/>
      <c r="AS63" s="464">
        <v>3</v>
      </c>
      <c r="AT63" s="465"/>
      <c r="AU63" s="466"/>
      <c r="AV63" s="467"/>
      <c r="AW63" s="464"/>
      <c r="AX63" s="465"/>
      <c r="AY63" s="468"/>
      <c r="AZ63" s="463"/>
      <c r="BA63" s="460"/>
      <c r="BB63" s="461"/>
      <c r="BC63" s="462"/>
      <c r="BD63" s="463"/>
      <c r="BE63" s="468"/>
      <c r="BF63" s="461"/>
      <c r="BH63" s="83"/>
      <c r="BI63" s="83"/>
      <c r="BJ63" s="83"/>
    </row>
    <row r="64" spans="4:62" s="89" customFormat="1" ht="18" customHeight="1" thickBot="1" thickTop="1">
      <c r="D64" s="457" t="s">
        <v>1</v>
      </c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9"/>
      <c r="U64" s="486">
        <v>9</v>
      </c>
      <c r="V64" s="484"/>
      <c r="W64" s="484">
        <v>2</v>
      </c>
      <c r="X64" s="485"/>
      <c r="Y64" s="486"/>
      <c r="Z64" s="484"/>
      <c r="AA64" s="484">
        <v>1</v>
      </c>
      <c r="AB64" s="485"/>
      <c r="AC64" s="486">
        <f>SUM(AC53:AD63)</f>
        <v>45</v>
      </c>
      <c r="AD64" s="484"/>
      <c r="AE64" s="484">
        <f>SUM(AE53:AF63)</f>
        <v>1620</v>
      </c>
      <c r="AF64" s="485"/>
      <c r="AG64" s="486">
        <f>SUM(AG53:AH63)</f>
        <v>756</v>
      </c>
      <c r="AH64" s="484"/>
      <c r="AI64" s="484">
        <f>SUM(AI53:AJ63)</f>
        <v>342</v>
      </c>
      <c r="AJ64" s="485"/>
      <c r="AK64" s="486">
        <f>SUM(AK53:AL63)</f>
        <v>108</v>
      </c>
      <c r="AL64" s="484"/>
      <c r="AM64" s="484">
        <f>SUM(AM53:AN63)</f>
        <v>306</v>
      </c>
      <c r="AN64" s="485"/>
      <c r="AO64" s="486">
        <f>SUM(AO53:AP63)</f>
        <v>864</v>
      </c>
      <c r="AP64" s="485"/>
      <c r="AQ64" s="486">
        <f>SUM(AQ53:AR63)</f>
        <v>16</v>
      </c>
      <c r="AR64" s="484"/>
      <c r="AS64" s="534">
        <f>SUM(AS53:AT63)</f>
        <v>11</v>
      </c>
      <c r="AT64" s="522"/>
      <c r="AU64" s="510">
        <f>SUM(AU53:AV63)</f>
        <v>12</v>
      </c>
      <c r="AV64" s="484"/>
      <c r="AW64" s="534">
        <f>SUM(AW53:AX63)</f>
        <v>3</v>
      </c>
      <c r="AX64" s="522"/>
      <c r="AY64" s="510"/>
      <c r="AZ64" s="484"/>
      <c r="BA64" s="534"/>
      <c r="BB64" s="522"/>
      <c r="BC64" s="510"/>
      <c r="BD64" s="484"/>
      <c r="BE64" s="534"/>
      <c r="BF64" s="522"/>
      <c r="BH64" s="90"/>
      <c r="BI64" s="90"/>
      <c r="BJ64" s="90"/>
    </row>
    <row r="65" spans="4:62" s="22" customFormat="1" ht="18" customHeight="1" thickBot="1" thickTop="1">
      <c r="D65" s="925" t="s">
        <v>254</v>
      </c>
      <c r="E65" s="926"/>
      <c r="F65" s="926"/>
      <c r="G65" s="926"/>
      <c r="H65" s="926"/>
      <c r="I65" s="926"/>
      <c r="J65" s="926"/>
      <c r="K65" s="926"/>
      <c r="L65" s="926"/>
      <c r="M65" s="926"/>
      <c r="N65" s="926"/>
      <c r="O65" s="926"/>
      <c r="P65" s="926"/>
      <c r="Q65" s="926"/>
      <c r="R65" s="926"/>
      <c r="S65" s="926"/>
      <c r="T65" s="926"/>
      <c r="U65" s="926"/>
      <c r="V65" s="926"/>
      <c r="W65" s="926"/>
      <c r="X65" s="926"/>
      <c r="Y65" s="926"/>
      <c r="Z65" s="926"/>
      <c r="AA65" s="926"/>
      <c r="AB65" s="926"/>
      <c r="AC65" s="926"/>
      <c r="AD65" s="926"/>
      <c r="AE65" s="926"/>
      <c r="AF65" s="926"/>
      <c r="AG65" s="926"/>
      <c r="AH65" s="926"/>
      <c r="AI65" s="926"/>
      <c r="AJ65" s="926"/>
      <c r="AK65" s="926"/>
      <c r="AL65" s="926"/>
      <c r="AM65" s="926"/>
      <c r="AN65" s="926"/>
      <c r="AO65" s="926"/>
      <c r="AP65" s="926"/>
      <c r="AQ65" s="927"/>
      <c r="AR65" s="927"/>
      <c r="AS65" s="927"/>
      <c r="AT65" s="927"/>
      <c r="AU65" s="927"/>
      <c r="AV65" s="927"/>
      <c r="AW65" s="927"/>
      <c r="AX65" s="927"/>
      <c r="AY65" s="927"/>
      <c r="AZ65" s="927"/>
      <c r="BA65" s="927"/>
      <c r="BB65" s="927"/>
      <c r="BC65" s="927"/>
      <c r="BD65" s="927"/>
      <c r="BE65" s="927"/>
      <c r="BF65" s="928"/>
      <c r="BH65" s="83"/>
      <c r="BI65" s="83"/>
      <c r="BJ65" s="83"/>
    </row>
    <row r="66" spans="4:62" s="22" customFormat="1" ht="18" customHeight="1" thickTop="1">
      <c r="D66" s="929" t="s">
        <v>213</v>
      </c>
      <c r="E66" s="930"/>
      <c r="F66" s="931"/>
      <c r="G66" s="541" t="s">
        <v>234</v>
      </c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3"/>
      <c r="U66" s="493">
        <v>4</v>
      </c>
      <c r="V66" s="488"/>
      <c r="W66" s="487"/>
      <c r="X66" s="494"/>
      <c r="Y66" s="476"/>
      <c r="Z66" s="479"/>
      <c r="AA66" s="519">
        <v>4</v>
      </c>
      <c r="AB66" s="511"/>
      <c r="AC66" s="493">
        <v>5</v>
      </c>
      <c r="AD66" s="494"/>
      <c r="AE66" s="476">
        <f>AC66*36</f>
        <v>180</v>
      </c>
      <c r="AF66" s="477"/>
      <c r="AG66" s="478">
        <f>AI66+AK66+AM66</f>
        <v>72</v>
      </c>
      <c r="AH66" s="479"/>
      <c r="AI66" s="487">
        <v>36</v>
      </c>
      <c r="AJ66" s="488"/>
      <c r="AK66" s="478"/>
      <c r="AL66" s="479"/>
      <c r="AM66" s="487">
        <v>36</v>
      </c>
      <c r="AN66" s="494"/>
      <c r="AO66" s="476">
        <f>AE66-AG66</f>
        <v>108</v>
      </c>
      <c r="AP66" s="511"/>
      <c r="AQ66" s="401"/>
      <c r="AR66" s="403"/>
      <c r="AS66" s="890"/>
      <c r="AT66" s="891"/>
      <c r="AU66" s="401"/>
      <c r="AV66" s="403"/>
      <c r="AW66" s="890">
        <v>4</v>
      </c>
      <c r="AX66" s="891"/>
      <c r="AY66" s="401"/>
      <c r="AZ66" s="403"/>
      <c r="BA66" s="890"/>
      <c r="BB66" s="891"/>
      <c r="BC66" s="401"/>
      <c r="BD66" s="403"/>
      <c r="BE66" s="890"/>
      <c r="BF66" s="891"/>
      <c r="BH66" s="83"/>
      <c r="BI66" s="83"/>
      <c r="BJ66" s="83"/>
    </row>
    <row r="67" spans="4:62" s="22" customFormat="1" ht="18" customHeight="1">
      <c r="D67" s="451" t="s">
        <v>214</v>
      </c>
      <c r="E67" s="452"/>
      <c r="F67" s="453"/>
      <c r="G67" s="367" t="s">
        <v>235</v>
      </c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9"/>
      <c r="U67" s="390">
        <v>5</v>
      </c>
      <c r="V67" s="403"/>
      <c r="W67" s="370"/>
      <c r="X67" s="391"/>
      <c r="Y67" s="414"/>
      <c r="Z67" s="407"/>
      <c r="AA67" s="418"/>
      <c r="AB67" s="415"/>
      <c r="AC67" s="390">
        <v>4</v>
      </c>
      <c r="AD67" s="391"/>
      <c r="AE67" s="414">
        <f>AC67*36</f>
        <v>144</v>
      </c>
      <c r="AF67" s="425"/>
      <c r="AG67" s="406">
        <f>AI67+AK67+AM67</f>
        <v>54</v>
      </c>
      <c r="AH67" s="407"/>
      <c r="AI67" s="370">
        <v>36</v>
      </c>
      <c r="AJ67" s="403"/>
      <c r="AK67" s="406"/>
      <c r="AL67" s="407"/>
      <c r="AM67" s="370">
        <v>18</v>
      </c>
      <c r="AN67" s="391"/>
      <c r="AO67" s="414">
        <f>AE67-AG67</f>
        <v>90</v>
      </c>
      <c r="AP67" s="415"/>
      <c r="AQ67" s="401"/>
      <c r="AR67" s="403"/>
      <c r="AS67" s="370"/>
      <c r="AT67" s="391"/>
      <c r="AU67" s="401"/>
      <c r="AV67" s="403"/>
      <c r="AW67" s="370"/>
      <c r="AX67" s="391"/>
      <c r="AY67" s="401">
        <v>3</v>
      </c>
      <c r="AZ67" s="403"/>
      <c r="BA67" s="370"/>
      <c r="BB67" s="391"/>
      <c r="BC67" s="401"/>
      <c r="BD67" s="403"/>
      <c r="BE67" s="370"/>
      <c r="BF67" s="391"/>
      <c r="BH67" s="83"/>
      <c r="BI67" s="83"/>
      <c r="BJ67" s="83"/>
    </row>
    <row r="68" spans="4:62" s="22" customFormat="1" ht="18" customHeight="1">
      <c r="D68" s="451" t="s">
        <v>215</v>
      </c>
      <c r="E68" s="452"/>
      <c r="F68" s="453"/>
      <c r="G68" s="367" t="s">
        <v>236</v>
      </c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9"/>
      <c r="U68" s="390">
        <v>6</v>
      </c>
      <c r="V68" s="403"/>
      <c r="W68" s="370"/>
      <c r="X68" s="391"/>
      <c r="Y68" s="414"/>
      <c r="Z68" s="407"/>
      <c r="AA68" s="418"/>
      <c r="AB68" s="415"/>
      <c r="AC68" s="390">
        <v>4</v>
      </c>
      <c r="AD68" s="391"/>
      <c r="AE68" s="414">
        <f aca="true" t="shared" si="8" ref="AE68:AE82">AC68*36</f>
        <v>144</v>
      </c>
      <c r="AF68" s="425"/>
      <c r="AG68" s="406">
        <f aca="true" t="shared" si="9" ref="AG68:AG84">AI68+AK68+AM68</f>
        <v>54</v>
      </c>
      <c r="AH68" s="407"/>
      <c r="AI68" s="370">
        <v>36</v>
      </c>
      <c r="AJ68" s="403"/>
      <c r="AK68" s="406"/>
      <c r="AL68" s="407"/>
      <c r="AM68" s="370">
        <v>18</v>
      </c>
      <c r="AN68" s="391"/>
      <c r="AO68" s="414">
        <f aca="true" t="shared" si="10" ref="AO68:AO86">AE68-AG68</f>
        <v>90</v>
      </c>
      <c r="AP68" s="415"/>
      <c r="AQ68" s="401"/>
      <c r="AR68" s="403"/>
      <c r="AS68" s="370"/>
      <c r="AT68" s="391"/>
      <c r="AU68" s="401"/>
      <c r="AV68" s="403"/>
      <c r="AW68" s="370"/>
      <c r="AX68" s="391"/>
      <c r="AY68" s="401"/>
      <c r="AZ68" s="403"/>
      <c r="BA68" s="370">
        <v>3</v>
      </c>
      <c r="BB68" s="391"/>
      <c r="BC68" s="401"/>
      <c r="BD68" s="403"/>
      <c r="BE68" s="370"/>
      <c r="BF68" s="391"/>
      <c r="BH68" s="83"/>
      <c r="BI68" s="83"/>
      <c r="BJ68" s="83"/>
    </row>
    <row r="69" spans="4:62" s="22" customFormat="1" ht="18" customHeight="1">
      <c r="D69" s="451" t="s">
        <v>216</v>
      </c>
      <c r="E69" s="452"/>
      <c r="F69" s="453"/>
      <c r="G69" s="367" t="s">
        <v>237</v>
      </c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9"/>
      <c r="U69" s="390">
        <v>5</v>
      </c>
      <c r="V69" s="403"/>
      <c r="W69" s="370"/>
      <c r="X69" s="391"/>
      <c r="Y69" s="414"/>
      <c r="Z69" s="407"/>
      <c r="AA69" s="418"/>
      <c r="AB69" s="415"/>
      <c r="AC69" s="390">
        <v>4</v>
      </c>
      <c r="AD69" s="391"/>
      <c r="AE69" s="414">
        <f t="shared" si="8"/>
        <v>144</v>
      </c>
      <c r="AF69" s="425"/>
      <c r="AG69" s="406">
        <f t="shared" si="9"/>
        <v>54</v>
      </c>
      <c r="AH69" s="407"/>
      <c r="AI69" s="370">
        <v>36</v>
      </c>
      <c r="AJ69" s="403"/>
      <c r="AK69" s="406"/>
      <c r="AL69" s="407"/>
      <c r="AM69" s="370">
        <v>18</v>
      </c>
      <c r="AN69" s="391"/>
      <c r="AO69" s="414">
        <f t="shared" si="10"/>
        <v>90</v>
      </c>
      <c r="AP69" s="415"/>
      <c r="AQ69" s="401"/>
      <c r="AR69" s="403"/>
      <c r="AS69" s="370"/>
      <c r="AT69" s="391"/>
      <c r="AU69" s="401"/>
      <c r="AV69" s="403"/>
      <c r="AW69" s="370"/>
      <c r="AX69" s="391"/>
      <c r="AY69" s="401">
        <v>3</v>
      </c>
      <c r="AZ69" s="403"/>
      <c r="BA69" s="370"/>
      <c r="BB69" s="391"/>
      <c r="BC69" s="401"/>
      <c r="BD69" s="403"/>
      <c r="BE69" s="370"/>
      <c r="BF69" s="391"/>
      <c r="BH69" s="83"/>
      <c r="BI69" s="83"/>
      <c r="BJ69" s="83"/>
    </row>
    <row r="70" spans="4:62" s="302" customFormat="1" ht="18" customHeight="1">
      <c r="D70" s="383" t="s">
        <v>217</v>
      </c>
      <c r="E70" s="384"/>
      <c r="F70" s="499"/>
      <c r="G70" s="367" t="s">
        <v>238</v>
      </c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9"/>
      <c r="U70" s="390">
        <v>3</v>
      </c>
      <c r="V70" s="403"/>
      <c r="W70" s="370"/>
      <c r="X70" s="391"/>
      <c r="Y70" s="390"/>
      <c r="Z70" s="403"/>
      <c r="AA70" s="370"/>
      <c r="AB70" s="391"/>
      <c r="AC70" s="390">
        <v>4</v>
      </c>
      <c r="AD70" s="391"/>
      <c r="AE70" s="390">
        <f t="shared" si="8"/>
        <v>144</v>
      </c>
      <c r="AF70" s="402"/>
      <c r="AG70" s="442">
        <f t="shared" si="9"/>
        <v>72</v>
      </c>
      <c r="AH70" s="403"/>
      <c r="AI70" s="370">
        <v>36</v>
      </c>
      <c r="AJ70" s="403"/>
      <c r="AK70" s="442"/>
      <c r="AL70" s="403"/>
      <c r="AM70" s="370">
        <v>36</v>
      </c>
      <c r="AN70" s="391"/>
      <c r="AO70" s="390">
        <f t="shared" si="10"/>
        <v>72</v>
      </c>
      <c r="AP70" s="391"/>
      <c r="AQ70" s="401"/>
      <c r="AR70" s="403"/>
      <c r="AS70" s="370"/>
      <c r="AT70" s="391"/>
      <c r="AU70" s="401">
        <v>4</v>
      </c>
      <c r="AV70" s="403"/>
      <c r="AW70" s="370"/>
      <c r="AX70" s="391"/>
      <c r="AY70" s="401"/>
      <c r="AZ70" s="403"/>
      <c r="BA70" s="370"/>
      <c r="BB70" s="391"/>
      <c r="BC70" s="401"/>
      <c r="BD70" s="403"/>
      <c r="BE70" s="370"/>
      <c r="BF70" s="391"/>
      <c r="BH70" s="303"/>
      <c r="BI70" s="303"/>
      <c r="BJ70" s="303"/>
    </row>
    <row r="71" spans="4:62" s="302" customFormat="1" ht="18" customHeight="1">
      <c r="D71" s="383" t="s">
        <v>218</v>
      </c>
      <c r="E71" s="384"/>
      <c r="F71" s="499"/>
      <c r="G71" s="367" t="s">
        <v>239</v>
      </c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9"/>
      <c r="U71" s="390">
        <v>5</v>
      </c>
      <c r="V71" s="403"/>
      <c r="W71" s="370"/>
      <c r="X71" s="391"/>
      <c r="Y71" s="390"/>
      <c r="Z71" s="403"/>
      <c r="AA71" s="370"/>
      <c r="AB71" s="391"/>
      <c r="AC71" s="390">
        <v>4</v>
      </c>
      <c r="AD71" s="391"/>
      <c r="AE71" s="390">
        <f t="shared" si="8"/>
        <v>144</v>
      </c>
      <c r="AF71" s="402"/>
      <c r="AG71" s="442">
        <f t="shared" si="9"/>
        <v>72</v>
      </c>
      <c r="AH71" s="403"/>
      <c r="AI71" s="370">
        <v>36</v>
      </c>
      <c r="AJ71" s="403"/>
      <c r="AK71" s="442">
        <v>8</v>
      </c>
      <c r="AL71" s="403"/>
      <c r="AM71" s="370">
        <v>28</v>
      </c>
      <c r="AN71" s="391"/>
      <c r="AO71" s="390">
        <f t="shared" si="10"/>
        <v>72</v>
      </c>
      <c r="AP71" s="391"/>
      <c r="AQ71" s="401"/>
      <c r="AR71" s="403"/>
      <c r="AS71" s="370"/>
      <c r="AT71" s="391"/>
      <c r="AU71" s="401"/>
      <c r="AV71" s="403"/>
      <c r="AW71" s="370"/>
      <c r="AX71" s="391"/>
      <c r="AY71" s="401">
        <v>4</v>
      </c>
      <c r="AZ71" s="403"/>
      <c r="BA71" s="370"/>
      <c r="BB71" s="391"/>
      <c r="BC71" s="401"/>
      <c r="BD71" s="403"/>
      <c r="BE71" s="370"/>
      <c r="BF71" s="391"/>
      <c r="BH71" s="303"/>
      <c r="BI71" s="303"/>
      <c r="BJ71" s="303"/>
    </row>
    <row r="72" spans="4:62" s="302" customFormat="1" ht="18" customHeight="1">
      <c r="D72" s="383" t="s">
        <v>219</v>
      </c>
      <c r="E72" s="384"/>
      <c r="F72" s="499"/>
      <c r="G72" s="496" t="s">
        <v>343</v>
      </c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8"/>
      <c r="U72" s="390">
        <v>5</v>
      </c>
      <c r="V72" s="403"/>
      <c r="W72" s="370"/>
      <c r="X72" s="391"/>
      <c r="Y72" s="390"/>
      <c r="Z72" s="403"/>
      <c r="AA72" s="370"/>
      <c r="AB72" s="391"/>
      <c r="AC72" s="390">
        <v>4</v>
      </c>
      <c r="AD72" s="391"/>
      <c r="AE72" s="390">
        <f t="shared" si="8"/>
        <v>144</v>
      </c>
      <c r="AF72" s="402"/>
      <c r="AG72" s="442">
        <f t="shared" si="9"/>
        <v>72</v>
      </c>
      <c r="AH72" s="403"/>
      <c r="AI72" s="370">
        <v>36</v>
      </c>
      <c r="AJ72" s="403"/>
      <c r="AK72" s="442"/>
      <c r="AL72" s="403"/>
      <c r="AM72" s="370">
        <v>36</v>
      </c>
      <c r="AN72" s="391"/>
      <c r="AO72" s="390">
        <f t="shared" si="10"/>
        <v>72</v>
      </c>
      <c r="AP72" s="391"/>
      <c r="AQ72" s="401"/>
      <c r="AR72" s="403"/>
      <c r="AS72" s="370"/>
      <c r="AT72" s="391"/>
      <c r="AU72" s="401"/>
      <c r="AV72" s="403"/>
      <c r="AW72" s="370"/>
      <c r="AX72" s="391"/>
      <c r="AY72" s="401">
        <v>4</v>
      </c>
      <c r="AZ72" s="403"/>
      <c r="BA72" s="370"/>
      <c r="BB72" s="391"/>
      <c r="BC72" s="401"/>
      <c r="BD72" s="403"/>
      <c r="BE72" s="370"/>
      <c r="BF72" s="391"/>
      <c r="BH72" s="303"/>
      <c r="BI72" s="303"/>
      <c r="BJ72" s="303"/>
    </row>
    <row r="73" spans="4:62" s="302" customFormat="1" ht="18" customHeight="1">
      <c r="D73" s="383" t="s">
        <v>220</v>
      </c>
      <c r="E73" s="384"/>
      <c r="F73" s="499"/>
      <c r="G73" s="367" t="s">
        <v>166</v>
      </c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9"/>
      <c r="U73" s="390">
        <v>5.7</v>
      </c>
      <c r="V73" s="403"/>
      <c r="W73" s="370"/>
      <c r="X73" s="391"/>
      <c r="Y73" s="390"/>
      <c r="Z73" s="403"/>
      <c r="AA73" s="370">
        <v>5.7</v>
      </c>
      <c r="AB73" s="391"/>
      <c r="AC73" s="390">
        <v>10</v>
      </c>
      <c r="AD73" s="391"/>
      <c r="AE73" s="390">
        <f t="shared" si="8"/>
        <v>360</v>
      </c>
      <c r="AF73" s="402"/>
      <c r="AG73" s="442">
        <f t="shared" si="9"/>
        <v>144</v>
      </c>
      <c r="AH73" s="403"/>
      <c r="AI73" s="370">
        <v>72</v>
      </c>
      <c r="AJ73" s="403"/>
      <c r="AK73" s="442"/>
      <c r="AL73" s="403"/>
      <c r="AM73" s="370">
        <v>72</v>
      </c>
      <c r="AN73" s="391"/>
      <c r="AO73" s="390">
        <f t="shared" si="10"/>
        <v>216</v>
      </c>
      <c r="AP73" s="391"/>
      <c r="AQ73" s="401"/>
      <c r="AR73" s="403"/>
      <c r="AS73" s="370"/>
      <c r="AT73" s="391"/>
      <c r="AU73" s="401"/>
      <c r="AV73" s="403"/>
      <c r="AW73" s="370"/>
      <c r="AX73" s="391"/>
      <c r="AY73" s="401">
        <v>4</v>
      </c>
      <c r="AZ73" s="403"/>
      <c r="BA73" s="370"/>
      <c r="BB73" s="391"/>
      <c r="BC73" s="401">
        <v>4</v>
      </c>
      <c r="BD73" s="403"/>
      <c r="BE73" s="370"/>
      <c r="BF73" s="391"/>
      <c r="BH73" s="303"/>
      <c r="BI73" s="303"/>
      <c r="BJ73" s="303"/>
    </row>
    <row r="74" spans="4:62" s="302" customFormat="1" ht="18" customHeight="1">
      <c r="D74" s="383" t="s">
        <v>221</v>
      </c>
      <c r="E74" s="384"/>
      <c r="F74" s="499"/>
      <c r="G74" s="367" t="s">
        <v>240</v>
      </c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9"/>
      <c r="U74" s="390">
        <v>4</v>
      </c>
      <c r="V74" s="403"/>
      <c r="W74" s="370"/>
      <c r="X74" s="391"/>
      <c r="Y74" s="390"/>
      <c r="Z74" s="403"/>
      <c r="AA74" s="370"/>
      <c r="AB74" s="391"/>
      <c r="AC74" s="390">
        <v>4</v>
      </c>
      <c r="AD74" s="391"/>
      <c r="AE74" s="390">
        <f t="shared" si="8"/>
        <v>144</v>
      </c>
      <c r="AF74" s="402"/>
      <c r="AG74" s="442">
        <f t="shared" si="9"/>
        <v>72</v>
      </c>
      <c r="AH74" s="403"/>
      <c r="AI74" s="370">
        <v>36</v>
      </c>
      <c r="AJ74" s="403"/>
      <c r="AK74" s="442"/>
      <c r="AL74" s="403"/>
      <c r="AM74" s="370">
        <v>36</v>
      </c>
      <c r="AN74" s="391"/>
      <c r="AO74" s="390">
        <f t="shared" si="10"/>
        <v>72</v>
      </c>
      <c r="AP74" s="391"/>
      <c r="AQ74" s="401"/>
      <c r="AR74" s="403"/>
      <c r="AS74" s="370"/>
      <c r="AT74" s="391"/>
      <c r="AU74" s="401"/>
      <c r="AV74" s="403"/>
      <c r="AW74" s="370">
        <v>4</v>
      </c>
      <c r="AX74" s="391"/>
      <c r="AY74" s="401"/>
      <c r="AZ74" s="403"/>
      <c r="BA74" s="370"/>
      <c r="BB74" s="391"/>
      <c r="BC74" s="401"/>
      <c r="BD74" s="403"/>
      <c r="BE74" s="370"/>
      <c r="BF74" s="391"/>
      <c r="BH74" s="303"/>
      <c r="BI74" s="303"/>
      <c r="BJ74" s="303"/>
    </row>
    <row r="75" spans="4:62" s="302" customFormat="1" ht="18" customHeight="1">
      <c r="D75" s="383" t="s">
        <v>222</v>
      </c>
      <c r="E75" s="384"/>
      <c r="F75" s="499"/>
      <c r="G75" s="367" t="s">
        <v>241</v>
      </c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9"/>
      <c r="U75" s="390">
        <v>2</v>
      </c>
      <c r="V75" s="403"/>
      <c r="W75" s="370"/>
      <c r="X75" s="391"/>
      <c r="Y75" s="390"/>
      <c r="Z75" s="403"/>
      <c r="AA75" s="370"/>
      <c r="AB75" s="391"/>
      <c r="AC75" s="390">
        <v>4</v>
      </c>
      <c r="AD75" s="391"/>
      <c r="AE75" s="390">
        <f t="shared" si="8"/>
        <v>144</v>
      </c>
      <c r="AF75" s="402"/>
      <c r="AG75" s="442">
        <f t="shared" si="9"/>
        <v>54</v>
      </c>
      <c r="AH75" s="403"/>
      <c r="AI75" s="370">
        <v>36</v>
      </c>
      <c r="AJ75" s="403"/>
      <c r="AK75" s="442"/>
      <c r="AL75" s="403"/>
      <c r="AM75" s="370">
        <v>18</v>
      </c>
      <c r="AN75" s="391"/>
      <c r="AO75" s="390">
        <f t="shared" si="10"/>
        <v>90</v>
      </c>
      <c r="AP75" s="391"/>
      <c r="AQ75" s="401"/>
      <c r="AR75" s="403"/>
      <c r="AS75" s="370">
        <v>3</v>
      </c>
      <c r="AT75" s="391"/>
      <c r="AU75" s="401"/>
      <c r="AV75" s="403"/>
      <c r="AW75" s="370"/>
      <c r="AX75" s="391"/>
      <c r="AY75" s="401"/>
      <c r="AZ75" s="403"/>
      <c r="BA75" s="370"/>
      <c r="BB75" s="391"/>
      <c r="BC75" s="401"/>
      <c r="BD75" s="403"/>
      <c r="BE75" s="370"/>
      <c r="BF75" s="391"/>
      <c r="BH75" s="303"/>
      <c r="BI75" s="303"/>
      <c r="BJ75" s="303"/>
    </row>
    <row r="76" spans="4:62" s="302" customFormat="1" ht="33" customHeight="1">
      <c r="D76" s="548" t="s">
        <v>223</v>
      </c>
      <c r="E76" s="549"/>
      <c r="F76" s="550"/>
      <c r="G76" s="367" t="s">
        <v>242</v>
      </c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9"/>
      <c r="U76" s="390">
        <v>1</v>
      </c>
      <c r="V76" s="403"/>
      <c r="W76" s="370"/>
      <c r="X76" s="391"/>
      <c r="Y76" s="390"/>
      <c r="Z76" s="403"/>
      <c r="AA76" s="370"/>
      <c r="AB76" s="391"/>
      <c r="AC76" s="390">
        <v>4</v>
      </c>
      <c r="AD76" s="391"/>
      <c r="AE76" s="390">
        <f t="shared" si="8"/>
        <v>144</v>
      </c>
      <c r="AF76" s="402"/>
      <c r="AG76" s="442">
        <f t="shared" si="9"/>
        <v>72</v>
      </c>
      <c r="AH76" s="403"/>
      <c r="AI76" s="370">
        <v>36</v>
      </c>
      <c r="AJ76" s="403"/>
      <c r="AK76" s="442"/>
      <c r="AL76" s="403"/>
      <c r="AM76" s="370">
        <v>36</v>
      </c>
      <c r="AN76" s="391"/>
      <c r="AO76" s="390">
        <f t="shared" si="10"/>
        <v>72</v>
      </c>
      <c r="AP76" s="391"/>
      <c r="AQ76" s="401">
        <v>4</v>
      </c>
      <c r="AR76" s="403"/>
      <c r="AS76" s="370"/>
      <c r="AT76" s="391"/>
      <c r="AU76" s="401"/>
      <c r="AV76" s="403"/>
      <c r="AW76" s="370"/>
      <c r="AX76" s="391"/>
      <c r="AY76" s="401"/>
      <c r="AZ76" s="403"/>
      <c r="BA76" s="370"/>
      <c r="BB76" s="391"/>
      <c r="BC76" s="401"/>
      <c r="BD76" s="403"/>
      <c r="BE76" s="370"/>
      <c r="BF76" s="391"/>
      <c r="BH76" s="303"/>
      <c r="BI76" s="303"/>
      <c r="BJ76" s="303"/>
    </row>
    <row r="77" spans="4:62" s="302" customFormat="1" ht="18" customHeight="1">
      <c r="D77" s="383" t="s">
        <v>224</v>
      </c>
      <c r="E77" s="384"/>
      <c r="F77" s="499"/>
      <c r="G77" s="367" t="s">
        <v>243</v>
      </c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9"/>
      <c r="U77" s="390"/>
      <c r="V77" s="403"/>
      <c r="W77" s="404" t="s">
        <v>251</v>
      </c>
      <c r="X77" s="405"/>
      <c r="Y77" s="390"/>
      <c r="Z77" s="403"/>
      <c r="AA77" s="370"/>
      <c r="AB77" s="391"/>
      <c r="AC77" s="426">
        <v>2</v>
      </c>
      <c r="AD77" s="405"/>
      <c r="AE77" s="390">
        <f t="shared" si="8"/>
        <v>72</v>
      </c>
      <c r="AF77" s="402"/>
      <c r="AG77" s="442">
        <f t="shared" si="9"/>
        <v>26</v>
      </c>
      <c r="AH77" s="403"/>
      <c r="AI77" s="404">
        <v>16</v>
      </c>
      <c r="AJ77" s="417"/>
      <c r="AK77" s="442"/>
      <c r="AL77" s="403"/>
      <c r="AM77" s="404">
        <v>10</v>
      </c>
      <c r="AN77" s="405"/>
      <c r="AO77" s="390">
        <f t="shared" si="10"/>
        <v>46</v>
      </c>
      <c r="AP77" s="391"/>
      <c r="AQ77" s="416"/>
      <c r="AR77" s="417"/>
      <c r="AS77" s="404"/>
      <c r="AT77" s="405"/>
      <c r="AU77" s="416"/>
      <c r="AV77" s="417"/>
      <c r="AW77" s="404"/>
      <c r="AX77" s="405"/>
      <c r="AY77" s="416"/>
      <c r="AZ77" s="417"/>
      <c r="BA77" s="404">
        <v>1.5</v>
      </c>
      <c r="BB77" s="405"/>
      <c r="BC77" s="416"/>
      <c r="BD77" s="417"/>
      <c r="BE77" s="404"/>
      <c r="BF77" s="405"/>
      <c r="BH77" s="303"/>
      <c r="BI77" s="303"/>
      <c r="BJ77" s="303"/>
    </row>
    <row r="78" spans="4:62" s="302" customFormat="1" ht="18" customHeight="1">
      <c r="D78" s="383" t="s">
        <v>225</v>
      </c>
      <c r="E78" s="384"/>
      <c r="F78" s="499"/>
      <c r="G78" s="367" t="s">
        <v>244</v>
      </c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9"/>
      <c r="U78" s="390">
        <v>7</v>
      </c>
      <c r="V78" s="403"/>
      <c r="W78" s="404"/>
      <c r="X78" s="405"/>
      <c r="Y78" s="390"/>
      <c r="Z78" s="403"/>
      <c r="AA78" s="370"/>
      <c r="AB78" s="391"/>
      <c r="AC78" s="426">
        <v>1.5</v>
      </c>
      <c r="AD78" s="405"/>
      <c r="AE78" s="390">
        <f t="shared" si="8"/>
        <v>54</v>
      </c>
      <c r="AF78" s="402"/>
      <c r="AG78" s="442">
        <f t="shared" si="9"/>
        <v>18</v>
      </c>
      <c r="AH78" s="403"/>
      <c r="AI78" s="404">
        <v>10</v>
      </c>
      <c r="AJ78" s="417"/>
      <c r="AK78" s="442"/>
      <c r="AL78" s="403"/>
      <c r="AM78" s="404">
        <v>8</v>
      </c>
      <c r="AN78" s="405"/>
      <c r="AO78" s="390">
        <f t="shared" si="10"/>
        <v>36</v>
      </c>
      <c r="AP78" s="391"/>
      <c r="AQ78" s="416"/>
      <c r="AR78" s="417"/>
      <c r="AS78" s="404"/>
      <c r="AT78" s="405"/>
      <c r="AU78" s="416"/>
      <c r="AV78" s="417"/>
      <c r="AW78" s="404"/>
      <c r="AX78" s="405"/>
      <c r="AY78" s="416"/>
      <c r="AZ78" s="417"/>
      <c r="BA78" s="404"/>
      <c r="BB78" s="405"/>
      <c r="BC78" s="416">
        <v>1</v>
      </c>
      <c r="BD78" s="417"/>
      <c r="BE78" s="404"/>
      <c r="BF78" s="405"/>
      <c r="BH78" s="303"/>
      <c r="BI78" s="303"/>
      <c r="BJ78" s="303"/>
    </row>
    <row r="79" spans="4:62" s="302" customFormat="1" ht="18" customHeight="1">
      <c r="D79" s="383" t="s">
        <v>226</v>
      </c>
      <c r="E79" s="384"/>
      <c r="F79" s="499"/>
      <c r="G79" s="367" t="s">
        <v>245</v>
      </c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9"/>
      <c r="U79" s="390">
        <v>8</v>
      </c>
      <c r="V79" s="403"/>
      <c r="W79" s="370"/>
      <c r="X79" s="391"/>
      <c r="Y79" s="390"/>
      <c r="Z79" s="403"/>
      <c r="AA79" s="370"/>
      <c r="AB79" s="391"/>
      <c r="AC79" s="390">
        <v>5</v>
      </c>
      <c r="AD79" s="391"/>
      <c r="AE79" s="390">
        <f t="shared" si="8"/>
        <v>180</v>
      </c>
      <c r="AF79" s="402"/>
      <c r="AG79" s="442">
        <f t="shared" si="9"/>
        <v>55</v>
      </c>
      <c r="AH79" s="403"/>
      <c r="AI79" s="404">
        <v>22</v>
      </c>
      <c r="AJ79" s="417"/>
      <c r="AK79" s="442"/>
      <c r="AL79" s="403"/>
      <c r="AM79" s="370">
        <v>33</v>
      </c>
      <c r="AN79" s="391"/>
      <c r="AO79" s="390">
        <f t="shared" si="10"/>
        <v>125</v>
      </c>
      <c r="AP79" s="391"/>
      <c r="AQ79" s="401"/>
      <c r="AR79" s="403"/>
      <c r="AS79" s="370"/>
      <c r="AT79" s="391"/>
      <c r="AU79" s="401"/>
      <c r="AV79" s="403"/>
      <c r="AW79" s="370"/>
      <c r="AX79" s="391"/>
      <c r="AY79" s="401"/>
      <c r="AZ79" s="403"/>
      <c r="BA79" s="370"/>
      <c r="BB79" s="391"/>
      <c r="BC79" s="401"/>
      <c r="BD79" s="403"/>
      <c r="BE79" s="370">
        <v>5</v>
      </c>
      <c r="BF79" s="391"/>
      <c r="BH79" s="303"/>
      <c r="BI79" s="303"/>
      <c r="BJ79" s="303"/>
    </row>
    <row r="80" spans="4:62" s="302" customFormat="1" ht="18" customHeight="1">
      <c r="D80" s="383" t="s">
        <v>227</v>
      </c>
      <c r="E80" s="384"/>
      <c r="F80" s="499"/>
      <c r="G80" s="367" t="s">
        <v>246</v>
      </c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9"/>
      <c r="U80" s="390">
        <v>6</v>
      </c>
      <c r="V80" s="403"/>
      <c r="W80" s="370"/>
      <c r="X80" s="391"/>
      <c r="Y80" s="390"/>
      <c r="Z80" s="403"/>
      <c r="AA80" s="370"/>
      <c r="AB80" s="391"/>
      <c r="AC80" s="390">
        <v>5</v>
      </c>
      <c r="AD80" s="391"/>
      <c r="AE80" s="390">
        <f t="shared" si="8"/>
        <v>180</v>
      </c>
      <c r="AF80" s="402"/>
      <c r="AG80" s="442">
        <f t="shared" si="9"/>
        <v>72</v>
      </c>
      <c r="AH80" s="403"/>
      <c r="AI80" s="370">
        <v>36</v>
      </c>
      <c r="AJ80" s="403"/>
      <c r="AK80" s="442"/>
      <c r="AL80" s="403"/>
      <c r="AM80" s="370">
        <v>36</v>
      </c>
      <c r="AN80" s="391"/>
      <c r="AO80" s="390">
        <f t="shared" si="10"/>
        <v>108</v>
      </c>
      <c r="AP80" s="391"/>
      <c r="AQ80" s="401"/>
      <c r="AR80" s="403"/>
      <c r="AS80" s="370"/>
      <c r="AT80" s="391"/>
      <c r="AU80" s="401"/>
      <c r="AV80" s="403"/>
      <c r="AW80" s="370"/>
      <c r="AX80" s="391"/>
      <c r="AY80" s="401"/>
      <c r="AZ80" s="403"/>
      <c r="BA80" s="370">
        <v>4</v>
      </c>
      <c r="BB80" s="391"/>
      <c r="BC80" s="401"/>
      <c r="BD80" s="403"/>
      <c r="BE80" s="370"/>
      <c r="BF80" s="391"/>
      <c r="BH80" s="303"/>
      <c r="BI80" s="303"/>
      <c r="BJ80" s="303"/>
    </row>
    <row r="81" spans="4:62" s="302" customFormat="1" ht="18" customHeight="1">
      <c r="D81" s="383" t="s">
        <v>228</v>
      </c>
      <c r="E81" s="384"/>
      <c r="F81" s="499"/>
      <c r="G81" s="367" t="s">
        <v>247</v>
      </c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9"/>
      <c r="U81" s="390">
        <v>6</v>
      </c>
      <c r="V81" s="403"/>
      <c r="W81" s="370"/>
      <c r="X81" s="391"/>
      <c r="Y81" s="390"/>
      <c r="Z81" s="403"/>
      <c r="AA81" s="370">
        <v>6</v>
      </c>
      <c r="AB81" s="391"/>
      <c r="AC81" s="390">
        <v>7</v>
      </c>
      <c r="AD81" s="391"/>
      <c r="AE81" s="390">
        <f t="shared" si="8"/>
        <v>252</v>
      </c>
      <c r="AF81" s="402"/>
      <c r="AG81" s="442">
        <f t="shared" si="9"/>
        <v>90</v>
      </c>
      <c r="AH81" s="403"/>
      <c r="AI81" s="370">
        <v>36</v>
      </c>
      <c r="AJ81" s="403"/>
      <c r="AK81" s="442"/>
      <c r="AL81" s="403"/>
      <c r="AM81" s="370">
        <v>54</v>
      </c>
      <c r="AN81" s="391"/>
      <c r="AO81" s="390">
        <f t="shared" si="10"/>
        <v>162</v>
      </c>
      <c r="AP81" s="391"/>
      <c r="AQ81" s="401"/>
      <c r="AR81" s="403"/>
      <c r="AS81" s="370"/>
      <c r="AT81" s="391"/>
      <c r="AU81" s="401"/>
      <c r="AV81" s="403"/>
      <c r="AW81" s="370"/>
      <c r="AX81" s="391"/>
      <c r="AY81" s="401"/>
      <c r="AZ81" s="403"/>
      <c r="BA81" s="370">
        <v>5</v>
      </c>
      <c r="BB81" s="391"/>
      <c r="BC81" s="401"/>
      <c r="BD81" s="403"/>
      <c r="BE81" s="370"/>
      <c r="BF81" s="391"/>
      <c r="BH81" s="303"/>
      <c r="BI81" s="303"/>
      <c r="BJ81" s="303"/>
    </row>
    <row r="82" spans="4:62" s="22" customFormat="1" ht="18" customHeight="1">
      <c r="D82" s="451" t="s">
        <v>229</v>
      </c>
      <c r="E82" s="452"/>
      <c r="F82" s="453"/>
      <c r="G82" s="367" t="s">
        <v>248</v>
      </c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9"/>
      <c r="U82" s="390">
        <v>7</v>
      </c>
      <c r="V82" s="403"/>
      <c r="W82" s="370"/>
      <c r="X82" s="391"/>
      <c r="Y82" s="414"/>
      <c r="Z82" s="407"/>
      <c r="AA82" s="418"/>
      <c r="AB82" s="415"/>
      <c r="AC82" s="390">
        <v>5</v>
      </c>
      <c r="AD82" s="391"/>
      <c r="AE82" s="414">
        <f t="shared" si="8"/>
        <v>180</v>
      </c>
      <c r="AF82" s="425"/>
      <c r="AG82" s="406">
        <f t="shared" si="9"/>
        <v>54</v>
      </c>
      <c r="AH82" s="407"/>
      <c r="AI82" s="370">
        <v>36</v>
      </c>
      <c r="AJ82" s="403"/>
      <c r="AK82" s="406"/>
      <c r="AL82" s="407"/>
      <c r="AM82" s="370">
        <v>18</v>
      </c>
      <c r="AN82" s="391"/>
      <c r="AO82" s="414">
        <f t="shared" si="10"/>
        <v>126</v>
      </c>
      <c r="AP82" s="415"/>
      <c r="AQ82" s="401"/>
      <c r="AR82" s="403"/>
      <c r="AS82" s="370"/>
      <c r="AT82" s="391"/>
      <c r="AU82" s="401"/>
      <c r="AV82" s="403"/>
      <c r="AW82" s="370"/>
      <c r="AX82" s="391"/>
      <c r="AY82" s="401"/>
      <c r="AZ82" s="403"/>
      <c r="BA82" s="370"/>
      <c r="BB82" s="391"/>
      <c r="BC82" s="401">
        <v>3</v>
      </c>
      <c r="BD82" s="403"/>
      <c r="BE82" s="370"/>
      <c r="BF82" s="391"/>
      <c r="BH82" s="83"/>
      <c r="BI82" s="83"/>
      <c r="BJ82" s="83"/>
    </row>
    <row r="83" spans="4:62" s="22" customFormat="1" ht="18" customHeight="1">
      <c r="D83" s="451" t="s">
        <v>230</v>
      </c>
      <c r="E83" s="452"/>
      <c r="F83" s="453"/>
      <c r="G83" s="367" t="s">
        <v>249</v>
      </c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9"/>
      <c r="U83" s="390">
        <v>7</v>
      </c>
      <c r="V83" s="403"/>
      <c r="W83" s="370"/>
      <c r="X83" s="391"/>
      <c r="Y83" s="414"/>
      <c r="Z83" s="407"/>
      <c r="AA83" s="418"/>
      <c r="AB83" s="415"/>
      <c r="AC83" s="390">
        <v>6</v>
      </c>
      <c r="AD83" s="391"/>
      <c r="AE83" s="414">
        <f>AC83*36</f>
        <v>216</v>
      </c>
      <c r="AF83" s="425"/>
      <c r="AG83" s="406">
        <f t="shared" si="9"/>
        <v>72</v>
      </c>
      <c r="AH83" s="407"/>
      <c r="AI83" s="370">
        <v>36</v>
      </c>
      <c r="AJ83" s="403"/>
      <c r="AK83" s="406"/>
      <c r="AL83" s="407"/>
      <c r="AM83" s="370">
        <v>36</v>
      </c>
      <c r="AN83" s="391"/>
      <c r="AO83" s="414">
        <f t="shared" si="10"/>
        <v>144</v>
      </c>
      <c r="AP83" s="415"/>
      <c r="AQ83" s="401"/>
      <c r="AR83" s="403"/>
      <c r="AS83" s="370"/>
      <c r="AT83" s="391"/>
      <c r="AU83" s="401"/>
      <c r="AV83" s="403"/>
      <c r="AW83" s="370"/>
      <c r="AX83" s="391"/>
      <c r="AY83" s="401"/>
      <c r="AZ83" s="403"/>
      <c r="BA83" s="370"/>
      <c r="BB83" s="391"/>
      <c r="BC83" s="401">
        <v>4</v>
      </c>
      <c r="BD83" s="403"/>
      <c r="BE83" s="370"/>
      <c r="BF83" s="391"/>
      <c r="BH83" s="83"/>
      <c r="BI83" s="83"/>
      <c r="BJ83" s="83"/>
    </row>
    <row r="84" spans="4:62" s="22" customFormat="1" ht="18" customHeight="1">
      <c r="D84" s="451" t="s">
        <v>231</v>
      </c>
      <c r="E84" s="452"/>
      <c r="F84" s="453"/>
      <c r="G84" s="367" t="s">
        <v>250</v>
      </c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9"/>
      <c r="U84" s="390">
        <v>8</v>
      </c>
      <c r="V84" s="403"/>
      <c r="W84" s="370" t="s">
        <v>252</v>
      </c>
      <c r="X84" s="391"/>
      <c r="Y84" s="414"/>
      <c r="Z84" s="407"/>
      <c r="AA84" s="418"/>
      <c r="AB84" s="415"/>
      <c r="AC84" s="390">
        <v>10</v>
      </c>
      <c r="AD84" s="391"/>
      <c r="AE84" s="414">
        <f>AC84*36</f>
        <v>360</v>
      </c>
      <c r="AF84" s="425"/>
      <c r="AG84" s="406">
        <f t="shared" si="9"/>
        <v>152</v>
      </c>
      <c r="AH84" s="407"/>
      <c r="AI84" s="370"/>
      <c r="AJ84" s="403"/>
      <c r="AK84" s="406"/>
      <c r="AL84" s="407"/>
      <c r="AM84" s="370">
        <f>36+36+36+44</f>
        <v>152</v>
      </c>
      <c r="AN84" s="391"/>
      <c r="AO84" s="414">
        <f t="shared" si="10"/>
        <v>208</v>
      </c>
      <c r="AP84" s="415"/>
      <c r="AQ84" s="401"/>
      <c r="AR84" s="403"/>
      <c r="AS84" s="370"/>
      <c r="AT84" s="391"/>
      <c r="AU84" s="401"/>
      <c r="AV84" s="403"/>
      <c r="AW84" s="370"/>
      <c r="AX84" s="391"/>
      <c r="AY84" s="401">
        <v>2</v>
      </c>
      <c r="AZ84" s="403"/>
      <c r="BA84" s="370">
        <v>2</v>
      </c>
      <c r="BB84" s="391"/>
      <c r="BC84" s="401">
        <v>2</v>
      </c>
      <c r="BD84" s="403"/>
      <c r="BE84" s="370">
        <v>4</v>
      </c>
      <c r="BF84" s="391"/>
      <c r="BH84" s="83"/>
      <c r="BI84" s="83"/>
      <c r="BJ84" s="83"/>
    </row>
    <row r="85" spans="4:62" s="22" customFormat="1" ht="18" customHeight="1">
      <c r="D85" s="451" t="s">
        <v>232</v>
      </c>
      <c r="E85" s="452"/>
      <c r="F85" s="453"/>
      <c r="G85" s="367" t="s">
        <v>174</v>
      </c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9"/>
      <c r="U85" s="390"/>
      <c r="V85" s="403"/>
      <c r="W85" s="370" t="s">
        <v>251</v>
      </c>
      <c r="X85" s="391"/>
      <c r="Y85" s="414"/>
      <c r="Z85" s="407"/>
      <c r="AA85" s="418"/>
      <c r="AB85" s="415"/>
      <c r="AC85" s="426">
        <v>4.5</v>
      </c>
      <c r="AD85" s="405"/>
      <c r="AE85" s="414">
        <f>AC85*36</f>
        <v>162</v>
      </c>
      <c r="AF85" s="425"/>
      <c r="AG85" s="406"/>
      <c r="AH85" s="407"/>
      <c r="AI85" s="404"/>
      <c r="AJ85" s="417"/>
      <c r="AK85" s="406"/>
      <c r="AL85" s="407"/>
      <c r="AM85" s="370"/>
      <c r="AN85" s="391"/>
      <c r="AO85" s="414">
        <f t="shared" si="10"/>
        <v>162</v>
      </c>
      <c r="AP85" s="415"/>
      <c r="AQ85" s="401"/>
      <c r="AR85" s="403"/>
      <c r="AS85" s="370"/>
      <c r="AT85" s="391"/>
      <c r="AU85" s="401"/>
      <c r="AV85" s="403"/>
      <c r="AW85" s="370"/>
      <c r="AX85" s="391"/>
      <c r="AY85" s="401"/>
      <c r="AZ85" s="403"/>
      <c r="BA85" s="544" t="s">
        <v>155</v>
      </c>
      <c r="BB85" s="545"/>
      <c r="BC85" s="401"/>
      <c r="BD85" s="403"/>
      <c r="BE85" s="370"/>
      <c r="BF85" s="391"/>
      <c r="BH85" s="83"/>
      <c r="BI85" s="83"/>
      <c r="BJ85" s="83"/>
    </row>
    <row r="86" spans="4:62" s="22" customFormat="1" ht="18" customHeight="1" thickBot="1">
      <c r="D86" s="520" t="s">
        <v>233</v>
      </c>
      <c r="E86" s="455"/>
      <c r="F86" s="521"/>
      <c r="G86" s="523" t="s">
        <v>135</v>
      </c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5"/>
      <c r="U86" s="526"/>
      <c r="V86" s="441"/>
      <c r="W86" s="370" t="s">
        <v>253</v>
      </c>
      <c r="X86" s="391"/>
      <c r="Y86" s="414"/>
      <c r="Z86" s="407"/>
      <c r="AA86" s="418"/>
      <c r="AB86" s="415"/>
      <c r="AC86" s="390">
        <v>6</v>
      </c>
      <c r="AD86" s="391"/>
      <c r="AE86" s="414">
        <f>AC86*36</f>
        <v>216</v>
      </c>
      <c r="AF86" s="425"/>
      <c r="AG86" s="406"/>
      <c r="AH86" s="407"/>
      <c r="AI86" s="370"/>
      <c r="AJ86" s="403"/>
      <c r="AK86" s="406"/>
      <c r="AL86" s="407"/>
      <c r="AM86" s="370"/>
      <c r="AN86" s="391"/>
      <c r="AO86" s="414">
        <f t="shared" si="10"/>
        <v>216</v>
      </c>
      <c r="AP86" s="415"/>
      <c r="AQ86" s="440"/>
      <c r="AR86" s="441"/>
      <c r="AS86" s="438"/>
      <c r="AT86" s="439"/>
      <c r="AU86" s="440"/>
      <c r="AV86" s="441"/>
      <c r="AW86" s="438"/>
      <c r="AX86" s="439"/>
      <c r="AY86" s="440"/>
      <c r="AZ86" s="441"/>
      <c r="BA86" s="438"/>
      <c r="BB86" s="439"/>
      <c r="BC86" s="440"/>
      <c r="BD86" s="441"/>
      <c r="BE86" s="546" t="s">
        <v>155</v>
      </c>
      <c r="BF86" s="547"/>
      <c r="BH86" s="83"/>
      <c r="BI86" s="83"/>
      <c r="BJ86" s="83"/>
    </row>
    <row r="87" spans="4:62" s="89" customFormat="1" ht="18" customHeight="1" thickBot="1" thickTop="1">
      <c r="D87" s="457" t="s">
        <v>1</v>
      </c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510">
        <v>19</v>
      </c>
      <c r="V87" s="484"/>
      <c r="W87" s="484">
        <v>4</v>
      </c>
      <c r="X87" s="522"/>
      <c r="Y87" s="510"/>
      <c r="Z87" s="484"/>
      <c r="AA87" s="484">
        <v>4</v>
      </c>
      <c r="AB87" s="522"/>
      <c r="AC87" s="510">
        <f>SUM(AC66:AD86)</f>
        <v>103</v>
      </c>
      <c r="AD87" s="522"/>
      <c r="AE87" s="510">
        <f>SUM(AE66:AF86)</f>
        <v>3708</v>
      </c>
      <c r="AF87" s="485"/>
      <c r="AG87" s="486">
        <f>SUM(AG66:AH86)</f>
        <v>1331</v>
      </c>
      <c r="AH87" s="484"/>
      <c r="AI87" s="484">
        <f>SUM(AI66:AJ86)</f>
        <v>624</v>
      </c>
      <c r="AJ87" s="485"/>
      <c r="AK87" s="486">
        <f>SUM(AK66:AL86)</f>
        <v>8</v>
      </c>
      <c r="AL87" s="484"/>
      <c r="AM87" s="484">
        <f>SUM(AM66:AN86)</f>
        <v>699</v>
      </c>
      <c r="AN87" s="522"/>
      <c r="AO87" s="510">
        <f>SUM(AO66:AP86)</f>
        <v>2377</v>
      </c>
      <c r="AP87" s="522"/>
      <c r="AQ87" s="510">
        <f>SUM(AQ66:AR86)</f>
        <v>4</v>
      </c>
      <c r="AR87" s="484"/>
      <c r="AS87" s="534">
        <f>SUM(AS66:AT86)</f>
        <v>3</v>
      </c>
      <c r="AT87" s="522"/>
      <c r="AU87" s="510">
        <f>SUM(AU66:AV86)</f>
        <v>4</v>
      </c>
      <c r="AV87" s="484"/>
      <c r="AW87" s="534">
        <f>SUM(AW66:AX86)</f>
        <v>8</v>
      </c>
      <c r="AX87" s="522"/>
      <c r="AY87" s="510">
        <f>SUM(AY66:AZ86)</f>
        <v>20</v>
      </c>
      <c r="AZ87" s="484"/>
      <c r="BA87" s="534">
        <f>SUM(BA66:BB86)</f>
        <v>15.5</v>
      </c>
      <c r="BB87" s="522"/>
      <c r="BC87" s="510">
        <f>SUM(BC66:BD86)</f>
        <v>14</v>
      </c>
      <c r="BD87" s="484"/>
      <c r="BE87" s="534">
        <f>SUM(BE66:BF86)</f>
        <v>9</v>
      </c>
      <c r="BF87" s="522"/>
      <c r="BH87" s="90"/>
      <c r="BI87" s="90"/>
      <c r="BJ87" s="90"/>
    </row>
    <row r="88" spans="4:62" s="22" customFormat="1" ht="18" customHeight="1" thickBot="1" thickTop="1">
      <c r="D88" s="538" t="s">
        <v>89</v>
      </c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39"/>
      <c r="AD88" s="539"/>
      <c r="AE88" s="539"/>
      <c r="AF88" s="539"/>
      <c r="AG88" s="539"/>
      <c r="AH88" s="539"/>
      <c r="AI88" s="539"/>
      <c r="AJ88" s="539"/>
      <c r="AK88" s="539"/>
      <c r="AL88" s="539"/>
      <c r="AM88" s="539"/>
      <c r="AN88" s="539"/>
      <c r="AO88" s="539"/>
      <c r="AP88" s="539"/>
      <c r="AQ88" s="539"/>
      <c r="AR88" s="539"/>
      <c r="AS88" s="539"/>
      <c r="AT88" s="539"/>
      <c r="AU88" s="539"/>
      <c r="AV88" s="539"/>
      <c r="AW88" s="539"/>
      <c r="AX88" s="539"/>
      <c r="AY88" s="539"/>
      <c r="AZ88" s="539"/>
      <c r="BA88" s="539"/>
      <c r="BB88" s="539"/>
      <c r="BC88" s="539"/>
      <c r="BD88" s="539"/>
      <c r="BE88" s="539"/>
      <c r="BF88" s="540"/>
      <c r="BH88" s="83"/>
      <c r="BI88" s="83"/>
      <c r="BJ88" s="83"/>
    </row>
    <row r="89" spans="4:64" s="22" customFormat="1" ht="18" customHeight="1" thickBot="1">
      <c r="D89" s="947" t="s">
        <v>90</v>
      </c>
      <c r="E89" s="948"/>
      <c r="F89" s="948"/>
      <c r="G89" s="948"/>
      <c r="H89" s="948"/>
      <c r="I89" s="948"/>
      <c r="J89" s="948"/>
      <c r="K89" s="948"/>
      <c r="L89" s="948"/>
      <c r="M89" s="948"/>
      <c r="N89" s="948"/>
      <c r="O89" s="948"/>
      <c r="P89" s="948"/>
      <c r="Q89" s="948"/>
      <c r="R89" s="948"/>
      <c r="S89" s="948"/>
      <c r="T89" s="948"/>
      <c r="U89" s="948"/>
      <c r="V89" s="948"/>
      <c r="W89" s="948"/>
      <c r="X89" s="948"/>
      <c r="Y89" s="948"/>
      <c r="Z89" s="948"/>
      <c r="AA89" s="948"/>
      <c r="AB89" s="948"/>
      <c r="AC89" s="948"/>
      <c r="AD89" s="948"/>
      <c r="AE89" s="948"/>
      <c r="AF89" s="948"/>
      <c r="AG89" s="948"/>
      <c r="AH89" s="948"/>
      <c r="AI89" s="948"/>
      <c r="AJ89" s="948"/>
      <c r="AK89" s="948"/>
      <c r="AL89" s="948"/>
      <c r="AM89" s="948"/>
      <c r="AN89" s="948"/>
      <c r="AO89" s="948"/>
      <c r="AP89" s="948"/>
      <c r="AQ89" s="948"/>
      <c r="AR89" s="948"/>
      <c r="AS89" s="948"/>
      <c r="AT89" s="948"/>
      <c r="AU89" s="948"/>
      <c r="AV89" s="948"/>
      <c r="AW89" s="948"/>
      <c r="AX89" s="948"/>
      <c r="AY89" s="948"/>
      <c r="AZ89" s="948"/>
      <c r="BA89" s="948"/>
      <c r="BB89" s="948"/>
      <c r="BC89" s="948"/>
      <c r="BD89" s="948"/>
      <c r="BE89" s="948"/>
      <c r="BF89" s="949"/>
      <c r="BH89" s="83"/>
      <c r="BI89" s="83"/>
      <c r="BJ89" s="83"/>
      <c r="BL89" s="204"/>
    </row>
    <row r="90" spans="4:62" s="89" customFormat="1" ht="18" customHeight="1" thickTop="1">
      <c r="D90" s="443" t="s">
        <v>147</v>
      </c>
      <c r="E90" s="444"/>
      <c r="F90" s="444"/>
      <c r="G90" s="541" t="s">
        <v>258</v>
      </c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3"/>
      <c r="U90" s="476"/>
      <c r="V90" s="479"/>
      <c r="W90" s="487">
        <v>6</v>
      </c>
      <c r="X90" s="494"/>
      <c r="Y90" s="476"/>
      <c r="Z90" s="479"/>
      <c r="AA90" s="519"/>
      <c r="AB90" s="511"/>
      <c r="AC90" s="493">
        <v>3</v>
      </c>
      <c r="AD90" s="494"/>
      <c r="AE90" s="476">
        <f>AC90*36</f>
        <v>108</v>
      </c>
      <c r="AF90" s="477"/>
      <c r="AG90" s="478">
        <f>AI90+AK90+AM90</f>
        <v>54</v>
      </c>
      <c r="AH90" s="479"/>
      <c r="AI90" s="487">
        <v>36</v>
      </c>
      <c r="AJ90" s="488"/>
      <c r="AK90" s="478"/>
      <c r="AL90" s="479"/>
      <c r="AM90" s="487">
        <v>18</v>
      </c>
      <c r="AN90" s="494"/>
      <c r="AO90" s="476">
        <f>AE90-AG90</f>
        <v>54</v>
      </c>
      <c r="AP90" s="511"/>
      <c r="AQ90" s="507"/>
      <c r="AR90" s="488"/>
      <c r="AS90" s="487"/>
      <c r="AT90" s="494"/>
      <c r="AU90" s="507"/>
      <c r="AV90" s="488"/>
      <c r="AW90" s="487"/>
      <c r="AX90" s="494"/>
      <c r="AY90" s="507"/>
      <c r="AZ90" s="488"/>
      <c r="BA90" s="487">
        <v>3</v>
      </c>
      <c r="BB90" s="494"/>
      <c r="BC90" s="507"/>
      <c r="BD90" s="488"/>
      <c r="BE90" s="487"/>
      <c r="BF90" s="494"/>
      <c r="BH90" s="90"/>
      <c r="BI90" s="90"/>
      <c r="BJ90" s="90"/>
    </row>
    <row r="91" spans="4:62" s="22" customFormat="1" ht="18" customHeight="1">
      <c r="D91" s="420" t="s">
        <v>148</v>
      </c>
      <c r="E91" s="421"/>
      <c r="F91" s="421"/>
      <c r="G91" s="367" t="s">
        <v>259</v>
      </c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9"/>
      <c r="U91" s="414"/>
      <c r="V91" s="407"/>
      <c r="W91" s="370">
        <v>3</v>
      </c>
      <c r="X91" s="391"/>
      <c r="Y91" s="414"/>
      <c r="Z91" s="407"/>
      <c r="AA91" s="418"/>
      <c r="AB91" s="415"/>
      <c r="AC91" s="390">
        <v>2</v>
      </c>
      <c r="AD91" s="391"/>
      <c r="AE91" s="414">
        <f>AC91*36</f>
        <v>72</v>
      </c>
      <c r="AF91" s="425"/>
      <c r="AG91" s="406">
        <f>AI91+AK91+AM91</f>
        <v>36</v>
      </c>
      <c r="AH91" s="407"/>
      <c r="AI91" s="370">
        <v>18</v>
      </c>
      <c r="AJ91" s="403"/>
      <c r="AK91" s="406"/>
      <c r="AL91" s="407"/>
      <c r="AM91" s="370">
        <v>18</v>
      </c>
      <c r="AN91" s="391"/>
      <c r="AO91" s="414">
        <f>AE91-AG91</f>
        <v>36</v>
      </c>
      <c r="AP91" s="415"/>
      <c r="AQ91" s="401"/>
      <c r="AR91" s="403"/>
      <c r="AS91" s="370"/>
      <c r="AT91" s="391"/>
      <c r="AU91" s="401">
        <v>2</v>
      </c>
      <c r="AV91" s="403"/>
      <c r="AW91" s="370"/>
      <c r="AX91" s="391"/>
      <c r="AY91" s="401"/>
      <c r="AZ91" s="403"/>
      <c r="BA91" s="370"/>
      <c r="BB91" s="391"/>
      <c r="BC91" s="401"/>
      <c r="BD91" s="403"/>
      <c r="BE91" s="370"/>
      <c r="BF91" s="391"/>
      <c r="BH91" s="83"/>
      <c r="BI91" s="83"/>
      <c r="BJ91" s="83"/>
    </row>
    <row r="92" spans="4:62" s="22" customFormat="1" ht="35.25" customHeight="1">
      <c r="D92" s="427" t="s">
        <v>149</v>
      </c>
      <c r="E92" s="428"/>
      <c r="F92" s="429"/>
      <c r="G92" s="367" t="s">
        <v>260</v>
      </c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9"/>
      <c r="U92" s="414"/>
      <c r="V92" s="407"/>
      <c r="W92" s="370" t="s">
        <v>268</v>
      </c>
      <c r="X92" s="391"/>
      <c r="Y92" s="414"/>
      <c r="Z92" s="407"/>
      <c r="AA92" s="418"/>
      <c r="AB92" s="415"/>
      <c r="AC92" s="390">
        <v>3</v>
      </c>
      <c r="AD92" s="391"/>
      <c r="AE92" s="414">
        <f aca="true" t="shared" si="11" ref="AE92:AE100">AC92*36</f>
        <v>108</v>
      </c>
      <c r="AF92" s="425"/>
      <c r="AG92" s="406">
        <f aca="true" t="shared" si="12" ref="AG92:AG99">AI92+AK92+AM92</f>
        <v>54</v>
      </c>
      <c r="AH92" s="407"/>
      <c r="AI92" s="370">
        <v>18</v>
      </c>
      <c r="AJ92" s="403"/>
      <c r="AK92" s="406"/>
      <c r="AL92" s="407"/>
      <c r="AM92" s="370">
        <v>36</v>
      </c>
      <c r="AN92" s="391"/>
      <c r="AO92" s="414">
        <f aca="true" t="shared" si="13" ref="AO92:AO100">AE92-AG92</f>
        <v>54</v>
      </c>
      <c r="AP92" s="415"/>
      <c r="AQ92" s="401"/>
      <c r="AR92" s="403"/>
      <c r="AS92" s="370"/>
      <c r="AT92" s="391"/>
      <c r="AU92" s="401">
        <v>3</v>
      </c>
      <c r="AV92" s="403"/>
      <c r="AW92" s="370"/>
      <c r="AX92" s="391"/>
      <c r="AY92" s="401"/>
      <c r="AZ92" s="403"/>
      <c r="BA92" s="370"/>
      <c r="BB92" s="391"/>
      <c r="BC92" s="401"/>
      <c r="BD92" s="403"/>
      <c r="BE92" s="370"/>
      <c r="BF92" s="391"/>
      <c r="BH92" s="83"/>
      <c r="BI92" s="83"/>
      <c r="BJ92" s="83"/>
    </row>
    <row r="93" spans="4:62" s="22" customFormat="1" ht="18" customHeight="1">
      <c r="D93" s="420" t="s">
        <v>150</v>
      </c>
      <c r="E93" s="421"/>
      <c r="F93" s="421"/>
      <c r="G93" s="367" t="s">
        <v>261</v>
      </c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9"/>
      <c r="U93" s="414"/>
      <c r="V93" s="407"/>
      <c r="W93" s="370">
        <v>4</v>
      </c>
      <c r="X93" s="391"/>
      <c r="Y93" s="414"/>
      <c r="Z93" s="407"/>
      <c r="AA93" s="418"/>
      <c r="AB93" s="415"/>
      <c r="AC93" s="390">
        <v>4</v>
      </c>
      <c r="AD93" s="391"/>
      <c r="AE93" s="414">
        <f t="shared" si="11"/>
        <v>144</v>
      </c>
      <c r="AF93" s="425"/>
      <c r="AG93" s="406">
        <f t="shared" si="12"/>
        <v>72</v>
      </c>
      <c r="AH93" s="407"/>
      <c r="AI93" s="370">
        <v>36</v>
      </c>
      <c r="AJ93" s="403"/>
      <c r="AK93" s="406"/>
      <c r="AL93" s="407"/>
      <c r="AM93" s="370">
        <v>36</v>
      </c>
      <c r="AN93" s="391"/>
      <c r="AO93" s="414">
        <f t="shared" si="13"/>
        <v>72</v>
      </c>
      <c r="AP93" s="415"/>
      <c r="AQ93" s="401"/>
      <c r="AR93" s="403"/>
      <c r="AS93" s="370"/>
      <c r="AT93" s="391"/>
      <c r="AU93" s="401"/>
      <c r="AV93" s="403"/>
      <c r="AW93" s="370">
        <v>4</v>
      </c>
      <c r="AX93" s="391"/>
      <c r="AY93" s="401"/>
      <c r="AZ93" s="403"/>
      <c r="BA93" s="370"/>
      <c r="BB93" s="391"/>
      <c r="BC93" s="401"/>
      <c r="BD93" s="403"/>
      <c r="BE93" s="370"/>
      <c r="BF93" s="391"/>
      <c r="BH93" s="83"/>
      <c r="BI93" s="83"/>
      <c r="BJ93" s="83"/>
    </row>
    <row r="94" spans="4:62" s="22" customFormat="1" ht="18" customHeight="1">
      <c r="D94" s="420" t="s">
        <v>151</v>
      </c>
      <c r="E94" s="421"/>
      <c r="F94" s="421"/>
      <c r="G94" s="367" t="s">
        <v>262</v>
      </c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9"/>
      <c r="U94" s="414"/>
      <c r="V94" s="407"/>
      <c r="W94" s="370">
        <v>4</v>
      </c>
      <c r="X94" s="391"/>
      <c r="Y94" s="414"/>
      <c r="Z94" s="407"/>
      <c r="AA94" s="418"/>
      <c r="AB94" s="415"/>
      <c r="AC94" s="390">
        <v>2</v>
      </c>
      <c r="AD94" s="391"/>
      <c r="AE94" s="414">
        <f t="shared" si="11"/>
        <v>72</v>
      </c>
      <c r="AF94" s="425"/>
      <c r="AG94" s="406">
        <f t="shared" si="12"/>
        <v>36</v>
      </c>
      <c r="AH94" s="407"/>
      <c r="AI94" s="370">
        <v>18</v>
      </c>
      <c r="AJ94" s="403"/>
      <c r="AK94" s="406"/>
      <c r="AL94" s="407"/>
      <c r="AM94" s="370">
        <v>18</v>
      </c>
      <c r="AN94" s="391"/>
      <c r="AO94" s="414">
        <f t="shared" si="13"/>
        <v>36</v>
      </c>
      <c r="AP94" s="415"/>
      <c r="AQ94" s="401"/>
      <c r="AR94" s="403"/>
      <c r="AS94" s="370"/>
      <c r="AT94" s="391"/>
      <c r="AU94" s="401"/>
      <c r="AV94" s="403"/>
      <c r="AW94" s="370">
        <v>2</v>
      </c>
      <c r="AX94" s="391"/>
      <c r="AY94" s="401"/>
      <c r="AZ94" s="403"/>
      <c r="BA94" s="370"/>
      <c r="BB94" s="391"/>
      <c r="BC94" s="401"/>
      <c r="BD94" s="403"/>
      <c r="BE94" s="370"/>
      <c r="BF94" s="391"/>
      <c r="BH94" s="83"/>
      <c r="BI94" s="83"/>
      <c r="BJ94" s="83"/>
    </row>
    <row r="95" spans="4:62" s="22" customFormat="1" ht="18" customHeight="1">
      <c r="D95" s="420" t="s">
        <v>162</v>
      </c>
      <c r="E95" s="421"/>
      <c r="F95" s="421"/>
      <c r="G95" s="367" t="s">
        <v>263</v>
      </c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9"/>
      <c r="U95" s="414"/>
      <c r="V95" s="407"/>
      <c r="W95" s="345">
        <v>2</v>
      </c>
      <c r="X95" s="363"/>
      <c r="Y95" s="414"/>
      <c r="Z95" s="407"/>
      <c r="AA95" s="418"/>
      <c r="AB95" s="415"/>
      <c r="AC95" s="344">
        <v>3</v>
      </c>
      <c r="AD95" s="363"/>
      <c r="AE95" s="414">
        <f t="shared" si="11"/>
        <v>108</v>
      </c>
      <c r="AF95" s="425"/>
      <c r="AG95" s="406">
        <f t="shared" si="12"/>
        <v>54</v>
      </c>
      <c r="AH95" s="407"/>
      <c r="AI95" s="345">
        <v>36</v>
      </c>
      <c r="AJ95" s="345"/>
      <c r="AK95" s="406"/>
      <c r="AL95" s="407"/>
      <c r="AM95" s="345">
        <v>18</v>
      </c>
      <c r="AN95" s="363"/>
      <c r="AO95" s="414">
        <f t="shared" si="13"/>
        <v>54</v>
      </c>
      <c r="AP95" s="415"/>
      <c r="AQ95" s="401"/>
      <c r="AR95" s="403"/>
      <c r="AS95" s="370">
        <v>3</v>
      </c>
      <c r="AT95" s="391"/>
      <c r="AU95" s="401"/>
      <c r="AV95" s="403"/>
      <c r="AW95" s="370"/>
      <c r="AX95" s="391"/>
      <c r="AY95" s="401"/>
      <c r="AZ95" s="403"/>
      <c r="BA95" s="544"/>
      <c r="BB95" s="545"/>
      <c r="BC95" s="401"/>
      <c r="BD95" s="403"/>
      <c r="BE95" s="370"/>
      <c r="BF95" s="391"/>
      <c r="BH95" s="83"/>
      <c r="BI95" s="83"/>
      <c r="BJ95" s="83"/>
    </row>
    <row r="96" spans="4:62" s="22" customFormat="1" ht="18" customHeight="1">
      <c r="D96" s="420" t="s">
        <v>163</v>
      </c>
      <c r="E96" s="421"/>
      <c r="F96" s="421"/>
      <c r="G96" s="367" t="s">
        <v>264</v>
      </c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9"/>
      <c r="U96" s="430"/>
      <c r="V96" s="431"/>
      <c r="W96" s="370">
        <v>4</v>
      </c>
      <c r="X96" s="391"/>
      <c r="Y96" s="430"/>
      <c r="Z96" s="431"/>
      <c r="AA96" s="432"/>
      <c r="AB96" s="433"/>
      <c r="AC96" s="390">
        <v>3</v>
      </c>
      <c r="AD96" s="391"/>
      <c r="AE96" s="414">
        <f t="shared" si="11"/>
        <v>108</v>
      </c>
      <c r="AF96" s="425"/>
      <c r="AG96" s="406">
        <f t="shared" si="12"/>
        <v>54</v>
      </c>
      <c r="AH96" s="407"/>
      <c r="AI96" s="370">
        <v>18</v>
      </c>
      <c r="AJ96" s="403"/>
      <c r="AK96" s="434"/>
      <c r="AL96" s="431"/>
      <c r="AM96" s="370">
        <v>36</v>
      </c>
      <c r="AN96" s="391"/>
      <c r="AO96" s="414">
        <f t="shared" si="13"/>
        <v>54</v>
      </c>
      <c r="AP96" s="415"/>
      <c r="AQ96" s="401"/>
      <c r="AR96" s="403"/>
      <c r="AS96" s="370"/>
      <c r="AT96" s="391"/>
      <c r="AU96" s="401"/>
      <c r="AV96" s="403"/>
      <c r="AW96" s="370">
        <v>3</v>
      </c>
      <c r="AX96" s="391"/>
      <c r="AY96" s="401"/>
      <c r="AZ96" s="403"/>
      <c r="BA96" s="370"/>
      <c r="BB96" s="391"/>
      <c r="BC96" s="401"/>
      <c r="BD96" s="403"/>
      <c r="BE96" s="370"/>
      <c r="BF96" s="391"/>
      <c r="BH96" s="83"/>
      <c r="BI96" s="83"/>
      <c r="BJ96" s="83"/>
    </row>
    <row r="97" spans="4:62" s="22" customFormat="1" ht="18" customHeight="1">
      <c r="D97" s="420" t="s">
        <v>164</v>
      </c>
      <c r="E97" s="421"/>
      <c r="F97" s="421"/>
      <c r="G97" s="435" t="s">
        <v>265</v>
      </c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7"/>
      <c r="U97" s="430"/>
      <c r="V97" s="431"/>
      <c r="W97" s="345"/>
      <c r="X97" s="363"/>
      <c r="Y97" s="430"/>
      <c r="Z97" s="431"/>
      <c r="AA97" s="432"/>
      <c r="AB97" s="433"/>
      <c r="AC97" s="344"/>
      <c r="AD97" s="363"/>
      <c r="AE97" s="414"/>
      <c r="AF97" s="425"/>
      <c r="AG97" s="406"/>
      <c r="AH97" s="407"/>
      <c r="AI97" s="345"/>
      <c r="AJ97" s="345"/>
      <c r="AK97" s="434"/>
      <c r="AL97" s="431"/>
      <c r="AM97" s="345"/>
      <c r="AN97" s="363"/>
      <c r="AO97" s="414"/>
      <c r="AP97" s="415"/>
      <c r="AQ97" s="401"/>
      <c r="AR97" s="403"/>
      <c r="AS97" s="370"/>
      <c r="AT97" s="391"/>
      <c r="AU97" s="401"/>
      <c r="AV97" s="403"/>
      <c r="AW97" s="370"/>
      <c r="AX97" s="391"/>
      <c r="AY97" s="401"/>
      <c r="AZ97" s="403"/>
      <c r="BA97" s="370"/>
      <c r="BB97" s="391"/>
      <c r="BC97" s="401"/>
      <c r="BD97" s="403"/>
      <c r="BE97" s="370"/>
      <c r="BF97" s="391"/>
      <c r="BH97" s="83"/>
      <c r="BI97" s="83"/>
      <c r="BJ97" s="83"/>
    </row>
    <row r="98" spans="4:62" s="22" customFormat="1" ht="18" customHeight="1">
      <c r="D98" s="420" t="s">
        <v>256</v>
      </c>
      <c r="E98" s="421"/>
      <c r="F98" s="421"/>
      <c r="G98" s="803" t="s">
        <v>266</v>
      </c>
      <c r="H98" s="804"/>
      <c r="I98" s="804"/>
      <c r="J98" s="804"/>
      <c r="K98" s="804"/>
      <c r="L98" s="804"/>
      <c r="M98" s="804"/>
      <c r="N98" s="804"/>
      <c r="O98" s="804"/>
      <c r="P98" s="804"/>
      <c r="Q98" s="804"/>
      <c r="R98" s="804"/>
      <c r="S98" s="804"/>
      <c r="T98" s="805"/>
      <c r="U98" s="430"/>
      <c r="V98" s="431"/>
      <c r="W98" s="345">
        <v>1</v>
      </c>
      <c r="X98" s="363"/>
      <c r="Y98" s="430"/>
      <c r="Z98" s="431"/>
      <c r="AA98" s="432"/>
      <c r="AB98" s="433"/>
      <c r="AC98" s="344">
        <v>2</v>
      </c>
      <c r="AD98" s="363"/>
      <c r="AE98" s="414">
        <f t="shared" si="11"/>
        <v>72</v>
      </c>
      <c r="AF98" s="425"/>
      <c r="AG98" s="406">
        <f t="shared" si="12"/>
        <v>36</v>
      </c>
      <c r="AH98" s="407"/>
      <c r="AI98" s="345">
        <v>18</v>
      </c>
      <c r="AJ98" s="345"/>
      <c r="AK98" s="434"/>
      <c r="AL98" s="431"/>
      <c r="AM98" s="345">
        <v>18</v>
      </c>
      <c r="AN98" s="363"/>
      <c r="AO98" s="414">
        <f t="shared" si="13"/>
        <v>36</v>
      </c>
      <c r="AP98" s="415"/>
      <c r="AQ98" s="401">
        <v>2</v>
      </c>
      <c r="AR98" s="403"/>
      <c r="AS98" s="370"/>
      <c r="AT98" s="391"/>
      <c r="AU98" s="401"/>
      <c r="AV98" s="403"/>
      <c r="AW98" s="370"/>
      <c r="AX98" s="391"/>
      <c r="AY98" s="401"/>
      <c r="AZ98" s="403"/>
      <c r="BA98" s="370"/>
      <c r="BB98" s="391"/>
      <c r="BC98" s="401"/>
      <c r="BD98" s="403"/>
      <c r="BE98" s="370"/>
      <c r="BF98" s="391"/>
      <c r="BH98" s="83"/>
      <c r="BI98" s="83"/>
      <c r="BJ98" s="83"/>
    </row>
    <row r="99" spans="4:62" s="22" customFormat="1" ht="18" customHeight="1">
      <c r="D99" s="420" t="s">
        <v>257</v>
      </c>
      <c r="E99" s="421"/>
      <c r="F99" s="421"/>
      <c r="G99" s="803" t="s">
        <v>267</v>
      </c>
      <c r="H99" s="804"/>
      <c r="I99" s="804"/>
      <c r="J99" s="804"/>
      <c r="K99" s="804"/>
      <c r="L99" s="804"/>
      <c r="M99" s="804"/>
      <c r="N99" s="804"/>
      <c r="O99" s="804"/>
      <c r="P99" s="804"/>
      <c r="Q99" s="804"/>
      <c r="R99" s="804"/>
      <c r="S99" s="804"/>
      <c r="T99" s="805"/>
      <c r="U99" s="430"/>
      <c r="V99" s="431"/>
      <c r="W99" s="345">
        <v>6</v>
      </c>
      <c r="X99" s="363"/>
      <c r="Y99" s="430"/>
      <c r="Z99" s="431"/>
      <c r="AA99" s="432"/>
      <c r="AB99" s="433"/>
      <c r="AC99" s="344">
        <v>2.5</v>
      </c>
      <c r="AD99" s="363"/>
      <c r="AE99" s="414">
        <f t="shared" si="11"/>
        <v>90</v>
      </c>
      <c r="AF99" s="425"/>
      <c r="AG99" s="406">
        <f t="shared" si="12"/>
        <v>54</v>
      </c>
      <c r="AH99" s="407"/>
      <c r="AI99" s="345">
        <v>18</v>
      </c>
      <c r="AJ99" s="345"/>
      <c r="AK99" s="434"/>
      <c r="AL99" s="431"/>
      <c r="AM99" s="345">
        <v>36</v>
      </c>
      <c r="AN99" s="363"/>
      <c r="AO99" s="414">
        <f t="shared" si="13"/>
        <v>36</v>
      </c>
      <c r="AP99" s="415"/>
      <c r="AQ99" s="401"/>
      <c r="AR99" s="403"/>
      <c r="AS99" s="370"/>
      <c r="AT99" s="391"/>
      <c r="AU99" s="401"/>
      <c r="AV99" s="403"/>
      <c r="AW99" s="370"/>
      <c r="AX99" s="391"/>
      <c r="AY99" s="401"/>
      <c r="AZ99" s="403"/>
      <c r="BA99" s="370">
        <v>3</v>
      </c>
      <c r="BB99" s="391"/>
      <c r="BC99" s="401"/>
      <c r="BD99" s="403"/>
      <c r="BE99" s="370"/>
      <c r="BF99" s="391"/>
      <c r="BH99" s="83"/>
      <c r="BI99" s="83"/>
      <c r="BJ99" s="83"/>
    </row>
    <row r="100" spans="4:62" s="22" customFormat="1" ht="18" customHeight="1" thickBot="1">
      <c r="D100" s="520" t="s">
        <v>255</v>
      </c>
      <c r="E100" s="455"/>
      <c r="F100" s="455"/>
      <c r="G100" s="523" t="s">
        <v>333</v>
      </c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5"/>
      <c r="U100" s="469"/>
      <c r="V100" s="483"/>
      <c r="W100" s="464"/>
      <c r="X100" s="465"/>
      <c r="Y100" s="469"/>
      <c r="Z100" s="483"/>
      <c r="AA100" s="495"/>
      <c r="AB100" s="470"/>
      <c r="AC100" s="471">
        <v>4.5</v>
      </c>
      <c r="AD100" s="465"/>
      <c r="AE100" s="469">
        <f t="shared" si="11"/>
        <v>162</v>
      </c>
      <c r="AF100" s="481"/>
      <c r="AG100" s="482"/>
      <c r="AH100" s="483"/>
      <c r="AI100" s="464"/>
      <c r="AJ100" s="467"/>
      <c r="AK100" s="482"/>
      <c r="AL100" s="483"/>
      <c r="AM100" s="464"/>
      <c r="AN100" s="465"/>
      <c r="AO100" s="469">
        <f t="shared" si="13"/>
        <v>162</v>
      </c>
      <c r="AP100" s="470"/>
      <c r="AQ100" s="832"/>
      <c r="AR100" s="833"/>
      <c r="AS100" s="829"/>
      <c r="AT100" s="830"/>
      <c r="AU100" s="832"/>
      <c r="AV100" s="833"/>
      <c r="AW100" s="829"/>
      <c r="AX100" s="830"/>
      <c r="AY100" s="832"/>
      <c r="AZ100" s="833"/>
      <c r="BA100" s="829"/>
      <c r="BB100" s="830"/>
      <c r="BC100" s="832"/>
      <c r="BD100" s="833"/>
      <c r="BE100" s="546" t="s">
        <v>155</v>
      </c>
      <c r="BF100" s="547"/>
      <c r="BH100" s="83"/>
      <c r="BI100" s="83"/>
      <c r="BJ100" s="83"/>
    </row>
    <row r="101" spans="4:62" s="22" customFormat="1" ht="18" customHeight="1" thickBot="1" thickTop="1">
      <c r="D101" s="457" t="s">
        <v>1</v>
      </c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6"/>
      <c r="S101" s="806"/>
      <c r="T101" s="807"/>
      <c r="U101" s="533"/>
      <c r="V101" s="534"/>
      <c r="W101" s="834">
        <v>9</v>
      </c>
      <c r="X101" s="835"/>
      <c r="Y101" s="533"/>
      <c r="Z101" s="534"/>
      <c r="AA101" s="834"/>
      <c r="AB101" s="835"/>
      <c r="AC101" s="533">
        <f>SUM(AC90:AD100)</f>
        <v>29</v>
      </c>
      <c r="AD101" s="835"/>
      <c r="AE101" s="533">
        <f>SUM(AE90:AF100)</f>
        <v>1044</v>
      </c>
      <c r="AF101" s="842"/>
      <c r="AG101" s="817">
        <f>SUM(AG90:AH100)</f>
        <v>450</v>
      </c>
      <c r="AH101" s="534"/>
      <c r="AI101" s="834">
        <f>SUM(AI90:AJ100)</f>
        <v>216</v>
      </c>
      <c r="AJ101" s="842"/>
      <c r="AK101" s="817"/>
      <c r="AL101" s="534"/>
      <c r="AM101" s="834">
        <f>SUM(AM90:AN100)</f>
        <v>234</v>
      </c>
      <c r="AN101" s="835"/>
      <c r="AO101" s="533">
        <f>SUM(AO90:AP100)</f>
        <v>594</v>
      </c>
      <c r="AP101" s="835"/>
      <c r="AQ101" s="533">
        <f>SUM(AQ90:AR100)</f>
        <v>2</v>
      </c>
      <c r="AR101" s="534"/>
      <c r="AS101" s="821">
        <f>SUM(AS90:AT100)</f>
        <v>3</v>
      </c>
      <c r="AT101" s="835"/>
      <c r="AU101" s="533">
        <f>SUM(AU90:AV100)</f>
        <v>5</v>
      </c>
      <c r="AV101" s="534"/>
      <c r="AW101" s="821">
        <f>SUM(AW90:AX100)</f>
        <v>9</v>
      </c>
      <c r="AX101" s="835"/>
      <c r="AY101" s="533"/>
      <c r="AZ101" s="534"/>
      <c r="BA101" s="821">
        <f>SUM(BA90:BB100)</f>
        <v>6</v>
      </c>
      <c r="BB101" s="835"/>
      <c r="BC101" s="533"/>
      <c r="BD101" s="534"/>
      <c r="BE101" s="821"/>
      <c r="BF101" s="835"/>
      <c r="BH101" s="83"/>
      <c r="BI101" s="83"/>
      <c r="BJ101" s="83"/>
    </row>
    <row r="102" spans="3:62" s="22" customFormat="1" ht="18" customHeight="1" thickBot="1" thickTop="1">
      <c r="C102" s="296"/>
      <c r="D102" s="840" t="s">
        <v>91</v>
      </c>
      <c r="E102" s="840"/>
      <c r="F102" s="840"/>
      <c r="G102" s="840"/>
      <c r="H102" s="840"/>
      <c r="I102" s="840"/>
      <c r="J102" s="840"/>
      <c r="K102" s="840"/>
      <c r="L102" s="840"/>
      <c r="M102" s="840"/>
      <c r="N102" s="840"/>
      <c r="O102" s="840"/>
      <c r="P102" s="840"/>
      <c r="Q102" s="840"/>
      <c r="R102" s="840"/>
      <c r="S102" s="840"/>
      <c r="T102" s="840"/>
      <c r="U102" s="840"/>
      <c r="V102" s="840"/>
      <c r="W102" s="840"/>
      <c r="X102" s="840"/>
      <c r="Y102" s="840"/>
      <c r="Z102" s="840"/>
      <c r="AA102" s="840"/>
      <c r="AB102" s="840"/>
      <c r="AC102" s="840"/>
      <c r="AD102" s="840"/>
      <c r="AE102" s="840"/>
      <c r="AF102" s="840"/>
      <c r="AG102" s="840"/>
      <c r="AH102" s="840"/>
      <c r="AI102" s="840"/>
      <c r="AJ102" s="840"/>
      <c r="AK102" s="840"/>
      <c r="AL102" s="840"/>
      <c r="AM102" s="840"/>
      <c r="AN102" s="840"/>
      <c r="AO102" s="840"/>
      <c r="AP102" s="840"/>
      <c r="AQ102" s="840"/>
      <c r="AR102" s="840"/>
      <c r="AS102" s="840"/>
      <c r="AT102" s="840"/>
      <c r="AU102" s="840"/>
      <c r="AV102" s="840"/>
      <c r="AW102" s="840"/>
      <c r="AX102" s="840"/>
      <c r="AY102" s="840"/>
      <c r="AZ102" s="840"/>
      <c r="BA102" s="840"/>
      <c r="BB102" s="840"/>
      <c r="BC102" s="840"/>
      <c r="BD102" s="840"/>
      <c r="BE102" s="840"/>
      <c r="BF102" s="841"/>
      <c r="BH102" s="83"/>
      <c r="BI102" s="83"/>
      <c r="BJ102" s="83"/>
    </row>
    <row r="103" spans="3:62" s="22" customFormat="1" ht="18" customHeight="1" thickBot="1" thickTop="1">
      <c r="C103" s="296"/>
      <c r="D103" s="535" t="s">
        <v>331</v>
      </c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AQ103" s="536"/>
      <c r="AR103" s="536"/>
      <c r="AS103" s="536"/>
      <c r="AT103" s="536"/>
      <c r="AU103" s="536"/>
      <c r="AV103" s="536"/>
      <c r="AW103" s="536"/>
      <c r="AX103" s="536"/>
      <c r="AY103" s="536"/>
      <c r="AZ103" s="536"/>
      <c r="BA103" s="536"/>
      <c r="BB103" s="536"/>
      <c r="BC103" s="536"/>
      <c r="BD103" s="536"/>
      <c r="BE103" s="536"/>
      <c r="BF103" s="537"/>
      <c r="BH103" s="83"/>
      <c r="BI103" s="83"/>
      <c r="BJ103" s="83"/>
    </row>
    <row r="104" spans="3:62" s="22" customFormat="1" ht="18" customHeight="1" thickTop="1">
      <c r="C104" s="296"/>
      <c r="D104" s="837" t="s">
        <v>272</v>
      </c>
      <c r="E104" s="838"/>
      <c r="F104" s="839"/>
      <c r="G104" s="836" t="s">
        <v>280</v>
      </c>
      <c r="H104" s="836"/>
      <c r="I104" s="836"/>
      <c r="J104" s="836"/>
      <c r="K104" s="836"/>
      <c r="L104" s="836"/>
      <c r="M104" s="836"/>
      <c r="N104" s="836"/>
      <c r="O104" s="836"/>
      <c r="P104" s="836"/>
      <c r="Q104" s="836"/>
      <c r="R104" s="836"/>
      <c r="S104" s="836"/>
      <c r="T104" s="836"/>
      <c r="U104" s="476"/>
      <c r="V104" s="479"/>
      <c r="W104" s="487">
        <v>3</v>
      </c>
      <c r="X104" s="494"/>
      <c r="Y104" s="476"/>
      <c r="Z104" s="479"/>
      <c r="AA104" s="519"/>
      <c r="AB104" s="511"/>
      <c r="AC104" s="528">
        <v>2</v>
      </c>
      <c r="AD104" s="529"/>
      <c r="AE104" s="476">
        <f>AC104*36</f>
        <v>72</v>
      </c>
      <c r="AF104" s="477"/>
      <c r="AG104" s="478">
        <f>AI104+AK104+AM104</f>
        <v>36</v>
      </c>
      <c r="AH104" s="479"/>
      <c r="AI104" s="808">
        <v>36</v>
      </c>
      <c r="AJ104" s="809"/>
      <c r="AK104" s="815"/>
      <c r="AL104" s="816"/>
      <c r="AM104" s="816"/>
      <c r="AN104" s="519"/>
      <c r="AO104" s="945">
        <f>AE104-AG104</f>
        <v>36</v>
      </c>
      <c r="AP104" s="946"/>
      <c r="AQ104" s="528"/>
      <c r="AR104" s="809"/>
      <c r="AS104" s="808"/>
      <c r="AT104" s="529"/>
      <c r="AU104" s="831">
        <v>2</v>
      </c>
      <c r="AV104" s="809"/>
      <c r="AW104" s="487"/>
      <c r="AX104" s="494"/>
      <c r="AY104" s="507"/>
      <c r="AZ104" s="488"/>
      <c r="BA104" s="808"/>
      <c r="BB104" s="529"/>
      <c r="BC104" s="831"/>
      <c r="BD104" s="809"/>
      <c r="BE104" s="808"/>
      <c r="BF104" s="529"/>
      <c r="BH104" s="83"/>
      <c r="BI104" s="83"/>
      <c r="BJ104" s="83"/>
    </row>
    <row r="105" spans="4:62" s="22" customFormat="1" ht="18" customHeight="1">
      <c r="D105" s="420" t="s">
        <v>273</v>
      </c>
      <c r="E105" s="421"/>
      <c r="F105" s="422"/>
      <c r="G105" s="423" t="s">
        <v>281</v>
      </c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14"/>
      <c r="V105" s="407"/>
      <c r="W105" s="410">
        <v>4</v>
      </c>
      <c r="X105" s="411"/>
      <c r="Y105" s="414"/>
      <c r="Z105" s="407"/>
      <c r="AA105" s="418"/>
      <c r="AB105" s="415"/>
      <c r="AC105" s="390">
        <v>3</v>
      </c>
      <c r="AD105" s="391"/>
      <c r="AE105" s="414">
        <f>AC105*36</f>
        <v>108</v>
      </c>
      <c r="AF105" s="425"/>
      <c r="AG105" s="406">
        <f>AI105+AK105+AM105</f>
        <v>36</v>
      </c>
      <c r="AH105" s="407"/>
      <c r="AI105" s="370">
        <v>36</v>
      </c>
      <c r="AJ105" s="403"/>
      <c r="AK105" s="406"/>
      <c r="AL105" s="407"/>
      <c r="AM105" s="418"/>
      <c r="AN105" s="419"/>
      <c r="AO105" s="414">
        <f>AE105-AG105</f>
        <v>72</v>
      </c>
      <c r="AP105" s="415"/>
      <c r="AQ105" s="390"/>
      <c r="AR105" s="403"/>
      <c r="AS105" s="370"/>
      <c r="AT105" s="391"/>
      <c r="AU105" s="401"/>
      <c r="AV105" s="403"/>
      <c r="AW105" s="410">
        <v>2</v>
      </c>
      <c r="AX105" s="411"/>
      <c r="AY105" s="412"/>
      <c r="AZ105" s="409"/>
      <c r="BA105" s="370"/>
      <c r="BB105" s="391"/>
      <c r="BC105" s="401"/>
      <c r="BD105" s="403"/>
      <c r="BE105" s="370"/>
      <c r="BF105" s="391"/>
      <c r="BH105" s="83"/>
      <c r="BI105" s="83"/>
      <c r="BJ105" s="83"/>
    </row>
    <row r="106" spans="4:62" s="22" customFormat="1" ht="18" customHeight="1">
      <c r="D106" s="420" t="s">
        <v>274</v>
      </c>
      <c r="E106" s="421"/>
      <c r="F106" s="422"/>
      <c r="G106" s="423" t="s">
        <v>282</v>
      </c>
      <c r="H106" s="424"/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14"/>
      <c r="V106" s="407"/>
      <c r="W106" s="370">
        <v>5</v>
      </c>
      <c r="X106" s="391"/>
      <c r="Y106" s="414"/>
      <c r="Z106" s="407"/>
      <c r="AA106" s="418"/>
      <c r="AB106" s="415"/>
      <c r="AC106" s="408">
        <v>2</v>
      </c>
      <c r="AD106" s="411"/>
      <c r="AE106" s="414">
        <f aca="true" t="shared" si="14" ref="AE106:AE111">AC106*36</f>
        <v>72</v>
      </c>
      <c r="AF106" s="425"/>
      <c r="AG106" s="406">
        <f aca="true" t="shared" si="15" ref="AG106:AG111">AI106+AK106+AM106</f>
        <v>36</v>
      </c>
      <c r="AH106" s="407"/>
      <c r="AI106" s="370">
        <v>36</v>
      </c>
      <c r="AJ106" s="403"/>
      <c r="AK106" s="406"/>
      <c r="AL106" s="407"/>
      <c r="AM106" s="418"/>
      <c r="AN106" s="419"/>
      <c r="AO106" s="414">
        <f aca="true" t="shared" si="16" ref="AO106:AO111">AE106-AG106</f>
        <v>36</v>
      </c>
      <c r="AP106" s="415"/>
      <c r="AQ106" s="408"/>
      <c r="AR106" s="409"/>
      <c r="AS106" s="410"/>
      <c r="AT106" s="411"/>
      <c r="AU106" s="412"/>
      <c r="AV106" s="409"/>
      <c r="AW106" s="370"/>
      <c r="AX106" s="391"/>
      <c r="AY106" s="413">
        <v>2</v>
      </c>
      <c r="AZ106" s="374"/>
      <c r="BA106" s="410"/>
      <c r="BB106" s="411"/>
      <c r="BC106" s="401"/>
      <c r="BD106" s="403"/>
      <c r="BE106" s="370"/>
      <c r="BF106" s="391"/>
      <c r="BH106" s="83"/>
      <c r="BI106" s="83"/>
      <c r="BJ106" s="83"/>
    </row>
    <row r="107" spans="4:62" s="22" customFormat="1" ht="18" customHeight="1">
      <c r="D107" s="420" t="s">
        <v>275</v>
      </c>
      <c r="E107" s="421"/>
      <c r="F107" s="422"/>
      <c r="G107" s="423" t="s">
        <v>283</v>
      </c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14"/>
      <c r="V107" s="407"/>
      <c r="W107" s="370">
        <v>5</v>
      </c>
      <c r="X107" s="391"/>
      <c r="Y107" s="414"/>
      <c r="Z107" s="407"/>
      <c r="AA107" s="418"/>
      <c r="AB107" s="415"/>
      <c r="AC107" s="390">
        <v>2</v>
      </c>
      <c r="AD107" s="391"/>
      <c r="AE107" s="414">
        <f t="shared" si="14"/>
        <v>72</v>
      </c>
      <c r="AF107" s="425"/>
      <c r="AG107" s="406">
        <f t="shared" si="15"/>
        <v>36</v>
      </c>
      <c r="AH107" s="407"/>
      <c r="AI107" s="370">
        <v>36</v>
      </c>
      <c r="AJ107" s="403"/>
      <c r="AK107" s="406"/>
      <c r="AL107" s="407"/>
      <c r="AM107" s="418"/>
      <c r="AN107" s="419"/>
      <c r="AO107" s="414">
        <f t="shared" si="16"/>
        <v>36</v>
      </c>
      <c r="AP107" s="415"/>
      <c r="AQ107" s="390"/>
      <c r="AR107" s="403"/>
      <c r="AS107" s="370"/>
      <c r="AT107" s="391"/>
      <c r="AU107" s="401"/>
      <c r="AV107" s="403"/>
      <c r="AW107" s="370"/>
      <c r="AX107" s="391"/>
      <c r="AY107" s="401">
        <v>2</v>
      </c>
      <c r="AZ107" s="403"/>
      <c r="BA107" s="370"/>
      <c r="BB107" s="391"/>
      <c r="BC107" s="401"/>
      <c r="BD107" s="403"/>
      <c r="BE107" s="370"/>
      <c r="BF107" s="391"/>
      <c r="BH107" s="83"/>
      <c r="BI107" s="83"/>
      <c r="BJ107" s="83"/>
    </row>
    <row r="108" spans="4:62" s="22" customFormat="1" ht="18" customHeight="1">
      <c r="D108" s="420" t="s">
        <v>276</v>
      </c>
      <c r="E108" s="421"/>
      <c r="F108" s="422"/>
      <c r="G108" s="423" t="s">
        <v>284</v>
      </c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14"/>
      <c r="V108" s="407"/>
      <c r="W108" s="370">
        <v>6</v>
      </c>
      <c r="X108" s="391"/>
      <c r="Y108" s="414"/>
      <c r="Z108" s="407"/>
      <c r="AA108" s="418"/>
      <c r="AB108" s="415"/>
      <c r="AC108" s="385">
        <v>2</v>
      </c>
      <c r="AD108" s="387"/>
      <c r="AE108" s="414">
        <f t="shared" si="14"/>
        <v>72</v>
      </c>
      <c r="AF108" s="425"/>
      <c r="AG108" s="406">
        <f t="shared" si="15"/>
        <v>36</v>
      </c>
      <c r="AH108" s="407"/>
      <c r="AI108" s="370">
        <v>36</v>
      </c>
      <c r="AJ108" s="403"/>
      <c r="AK108" s="406"/>
      <c r="AL108" s="407"/>
      <c r="AM108" s="418"/>
      <c r="AN108" s="419"/>
      <c r="AO108" s="414">
        <f t="shared" si="16"/>
        <v>36</v>
      </c>
      <c r="AP108" s="415"/>
      <c r="AQ108" s="385"/>
      <c r="AR108" s="374"/>
      <c r="AS108" s="386"/>
      <c r="AT108" s="387"/>
      <c r="AU108" s="413"/>
      <c r="AV108" s="374"/>
      <c r="AW108" s="386"/>
      <c r="AX108" s="387"/>
      <c r="AY108" s="413"/>
      <c r="AZ108" s="374"/>
      <c r="BA108" s="370">
        <v>2</v>
      </c>
      <c r="BB108" s="391"/>
      <c r="BC108" s="413"/>
      <c r="BD108" s="374"/>
      <c r="BE108" s="386"/>
      <c r="BF108" s="387"/>
      <c r="BH108" s="83"/>
      <c r="BI108" s="83"/>
      <c r="BJ108" s="83"/>
    </row>
    <row r="109" spans="4:62" s="22" customFormat="1" ht="18" customHeight="1">
      <c r="D109" s="420" t="s">
        <v>277</v>
      </c>
      <c r="E109" s="421"/>
      <c r="F109" s="422"/>
      <c r="G109" s="423" t="s">
        <v>285</v>
      </c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14"/>
      <c r="V109" s="407"/>
      <c r="W109" s="370">
        <v>7</v>
      </c>
      <c r="X109" s="391"/>
      <c r="Y109" s="414"/>
      <c r="Z109" s="407"/>
      <c r="AA109" s="418"/>
      <c r="AB109" s="415"/>
      <c r="AC109" s="390">
        <v>2</v>
      </c>
      <c r="AD109" s="391"/>
      <c r="AE109" s="414">
        <f t="shared" si="14"/>
        <v>72</v>
      </c>
      <c r="AF109" s="425"/>
      <c r="AG109" s="406">
        <f t="shared" si="15"/>
        <v>36</v>
      </c>
      <c r="AH109" s="407"/>
      <c r="AI109" s="370">
        <v>36</v>
      </c>
      <c r="AJ109" s="403"/>
      <c r="AK109" s="406"/>
      <c r="AL109" s="407"/>
      <c r="AM109" s="418"/>
      <c r="AN109" s="419"/>
      <c r="AO109" s="414">
        <f t="shared" si="16"/>
        <v>36</v>
      </c>
      <c r="AP109" s="415"/>
      <c r="AQ109" s="390"/>
      <c r="AR109" s="403"/>
      <c r="AS109" s="370"/>
      <c r="AT109" s="391"/>
      <c r="AU109" s="401"/>
      <c r="AV109" s="403"/>
      <c r="AW109" s="370"/>
      <c r="AX109" s="391"/>
      <c r="AY109" s="401"/>
      <c r="AZ109" s="403"/>
      <c r="BA109" s="370"/>
      <c r="BB109" s="391"/>
      <c r="BC109" s="401">
        <v>2</v>
      </c>
      <c r="BD109" s="403"/>
      <c r="BE109" s="370"/>
      <c r="BF109" s="391"/>
      <c r="BH109" s="83"/>
      <c r="BI109" s="83"/>
      <c r="BJ109" s="83"/>
    </row>
    <row r="110" spans="4:62" s="22" customFormat="1" ht="18" customHeight="1">
      <c r="D110" s="420" t="s">
        <v>278</v>
      </c>
      <c r="E110" s="421"/>
      <c r="F110" s="422"/>
      <c r="G110" s="423" t="s">
        <v>286</v>
      </c>
      <c r="H110" s="424"/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14"/>
      <c r="V110" s="407"/>
      <c r="W110" s="404">
        <v>7</v>
      </c>
      <c r="X110" s="405"/>
      <c r="Y110" s="414"/>
      <c r="Z110" s="407"/>
      <c r="AA110" s="418"/>
      <c r="AB110" s="415"/>
      <c r="AC110" s="426">
        <v>2</v>
      </c>
      <c r="AD110" s="405"/>
      <c r="AE110" s="414">
        <f t="shared" si="14"/>
        <v>72</v>
      </c>
      <c r="AF110" s="425"/>
      <c r="AG110" s="406">
        <f t="shared" si="15"/>
        <v>36</v>
      </c>
      <c r="AH110" s="407"/>
      <c r="AI110" s="370">
        <v>36</v>
      </c>
      <c r="AJ110" s="403"/>
      <c r="AK110" s="406"/>
      <c r="AL110" s="407"/>
      <c r="AM110" s="418"/>
      <c r="AN110" s="419"/>
      <c r="AO110" s="414">
        <f t="shared" si="16"/>
        <v>36</v>
      </c>
      <c r="AP110" s="415"/>
      <c r="AQ110" s="426"/>
      <c r="AR110" s="417"/>
      <c r="AS110" s="370"/>
      <c r="AT110" s="391"/>
      <c r="AU110" s="416"/>
      <c r="AV110" s="417"/>
      <c r="AW110" s="404"/>
      <c r="AX110" s="405"/>
      <c r="AY110" s="416"/>
      <c r="AZ110" s="417"/>
      <c r="BA110" s="404"/>
      <c r="BB110" s="405"/>
      <c r="BC110" s="401">
        <v>2</v>
      </c>
      <c r="BD110" s="403"/>
      <c r="BE110" s="404"/>
      <c r="BF110" s="405"/>
      <c r="BH110" s="83"/>
      <c r="BI110" s="83"/>
      <c r="BJ110" s="83"/>
    </row>
    <row r="111" spans="4:62" s="22" customFormat="1" ht="18" customHeight="1" thickBot="1">
      <c r="D111" s="451" t="s">
        <v>279</v>
      </c>
      <c r="E111" s="452"/>
      <c r="F111" s="810"/>
      <c r="G111" s="811" t="s">
        <v>287</v>
      </c>
      <c r="H111" s="812"/>
      <c r="I111" s="812"/>
      <c r="J111" s="812"/>
      <c r="K111" s="812"/>
      <c r="L111" s="812"/>
      <c r="M111" s="812"/>
      <c r="N111" s="812"/>
      <c r="O111" s="812"/>
      <c r="P111" s="812"/>
      <c r="Q111" s="812"/>
      <c r="R111" s="812"/>
      <c r="S111" s="812"/>
      <c r="T111" s="812"/>
      <c r="U111" s="430"/>
      <c r="V111" s="431"/>
      <c r="W111" s="410">
        <v>8</v>
      </c>
      <c r="X111" s="411"/>
      <c r="Y111" s="430"/>
      <c r="Z111" s="431"/>
      <c r="AA111" s="432"/>
      <c r="AB111" s="433"/>
      <c r="AC111" s="408">
        <v>2</v>
      </c>
      <c r="AD111" s="411"/>
      <c r="AE111" s="430">
        <f t="shared" si="14"/>
        <v>72</v>
      </c>
      <c r="AF111" s="818"/>
      <c r="AG111" s="434">
        <f t="shared" si="15"/>
        <v>33</v>
      </c>
      <c r="AH111" s="431"/>
      <c r="AI111" s="386">
        <v>33</v>
      </c>
      <c r="AJ111" s="374"/>
      <c r="AK111" s="943"/>
      <c r="AL111" s="944"/>
      <c r="AM111" s="944"/>
      <c r="AN111" s="432"/>
      <c r="AO111" s="430">
        <f t="shared" si="16"/>
        <v>39</v>
      </c>
      <c r="AP111" s="433"/>
      <c r="AQ111" s="506"/>
      <c r="AR111" s="505"/>
      <c r="AS111" s="846"/>
      <c r="AT111" s="847"/>
      <c r="AU111" s="504"/>
      <c r="AV111" s="505"/>
      <c r="AW111" s="846"/>
      <c r="AX111" s="847"/>
      <c r="AY111" s="504"/>
      <c r="AZ111" s="505"/>
      <c r="BA111" s="846"/>
      <c r="BB111" s="847"/>
      <c r="BC111" s="504"/>
      <c r="BD111" s="505"/>
      <c r="BE111" s="846">
        <v>3</v>
      </c>
      <c r="BF111" s="847"/>
      <c r="BH111" s="83"/>
      <c r="BI111" s="83"/>
      <c r="BJ111" s="83"/>
    </row>
    <row r="112" spans="4:62" s="22" customFormat="1" ht="18" customHeight="1" thickBot="1" thickTop="1">
      <c r="D112" s="819" t="s">
        <v>106</v>
      </c>
      <c r="E112" s="820"/>
      <c r="F112" s="820"/>
      <c r="G112" s="820"/>
      <c r="H112" s="820"/>
      <c r="I112" s="820"/>
      <c r="J112" s="820"/>
      <c r="K112" s="820"/>
      <c r="L112" s="820"/>
      <c r="M112" s="820"/>
      <c r="N112" s="820"/>
      <c r="O112" s="820"/>
      <c r="P112" s="820"/>
      <c r="Q112" s="820"/>
      <c r="R112" s="820"/>
      <c r="S112" s="820"/>
      <c r="T112" s="820"/>
      <c r="U112" s="533"/>
      <c r="V112" s="534"/>
      <c r="W112" s="834">
        <v>8</v>
      </c>
      <c r="X112" s="835"/>
      <c r="Y112" s="533"/>
      <c r="Z112" s="534"/>
      <c r="AA112" s="834"/>
      <c r="AB112" s="835"/>
      <c r="AC112" s="533">
        <f>SUM(AC104:AD111)</f>
        <v>17</v>
      </c>
      <c r="AD112" s="835"/>
      <c r="AE112" s="533">
        <f>SUM(AE104:AF111)</f>
        <v>612</v>
      </c>
      <c r="AF112" s="842"/>
      <c r="AG112" s="817">
        <f>SUM(AG104:AH111)</f>
        <v>285</v>
      </c>
      <c r="AH112" s="534"/>
      <c r="AI112" s="821">
        <f>SUM(AI104:AJ111)</f>
        <v>285</v>
      </c>
      <c r="AJ112" s="821"/>
      <c r="AK112" s="486"/>
      <c r="AL112" s="484"/>
      <c r="AM112" s="484"/>
      <c r="AN112" s="834"/>
      <c r="AO112" s="510">
        <f>SUM(AO104:AP111)</f>
        <v>327</v>
      </c>
      <c r="AP112" s="522"/>
      <c r="AQ112" s="533"/>
      <c r="AR112" s="534"/>
      <c r="AS112" s="821"/>
      <c r="AT112" s="835"/>
      <c r="AU112" s="533">
        <f>SUM(AU104:AV111)</f>
        <v>2</v>
      </c>
      <c r="AV112" s="534"/>
      <c r="AW112" s="821">
        <f>SUM(AW104:AX111)</f>
        <v>2</v>
      </c>
      <c r="AX112" s="835"/>
      <c r="AY112" s="533">
        <f>SUM(AY104:AZ111)</f>
        <v>4</v>
      </c>
      <c r="AZ112" s="534"/>
      <c r="BA112" s="821">
        <f>SUM(BA104:BB111)</f>
        <v>2</v>
      </c>
      <c r="BB112" s="835"/>
      <c r="BC112" s="533">
        <f>SUM(BC104:BD111)</f>
        <v>4</v>
      </c>
      <c r="BD112" s="534"/>
      <c r="BE112" s="821">
        <f>SUM(BE104:BF111)</f>
        <v>3</v>
      </c>
      <c r="BF112" s="835"/>
      <c r="BH112" s="83"/>
      <c r="BI112" s="83"/>
      <c r="BJ112" s="83"/>
    </row>
    <row r="113" spans="4:62" s="22" customFormat="1" ht="18" customHeight="1" thickBot="1" thickTop="1">
      <c r="D113" s="843" t="s">
        <v>269</v>
      </c>
      <c r="E113" s="844"/>
      <c r="F113" s="844"/>
      <c r="G113" s="844"/>
      <c r="H113" s="844"/>
      <c r="I113" s="844"/>
      <c r="J113" s="844"/>
      <c r="K113" s="844"/>
      <c r="L113" s="844"/>
      <c r="M113" s="844"/>
      <c r="N113" s="844"/>
      <c r="O113" s="844"/>
      <c r="P113" s="844"/>
      <c r="Q113" s="844"/>
      <c r="R113" s="844"/>
      <c r="S113" s="844"/>
      <c r="T113" s="844"/>
      <c r="U113" s="844"/>
      <c r="V113" s="844"/>
      <c r="W113" s="844"/>
      <c r="X113" s="844"/>
      <c r="Y113" s="844"/>
      <c r="Z113" s="844"/>
      <c r="AA113" s="844"/>
      <c r="AB113" s="844"/>
      <c r="AC113" s="844"/>
      <c r="AD113" s="844"/>
      <c r="AE113" s="844"/>
      <c r="AF113" s="844"/>
      <c r="AG113" s="844"/>
      <c r="AH113" s="844"/>
      <c r="AI113" s="844"/>
      <c r="AJ113" s="844"/>
      <c r="AK113" s="844"/>
      <c r="AL113" s="844"/>
      <c r="AM113" s="844"/>
      <c r="AN113" s="844"/>
      <c r="AO113" s="844"/>
      <c r="AP113" s="844"/>
      <c r="AQ113" s="844"/>
      <c r="AR113" s="844"/>
      <c r="AS113" s="844"/>
      <c r="AT113" s="844"/>
      <c r="AU113" s="844"/>
      <c r="AV113" s="844"/>
      <c r="AW113" s="844"/>
      <c r="AX113" s="844"/>
      <c r="AY113" s="844"/>
      <c r="AZ113" s="844"/>
      <c r="BA113" s="844"/>
      <c r="BB113" s="844"/>
      <c r="BC113" s="844"/>
      <c r="BD113" s="844"/>
      <c r="BE113" s="844"/>
      <c r="BF113" s="845"/>
      <c r="BH113" s="83"/>
      <c r="BI113" s="83"/>
      <c r="BJ113" s="83"/>
    </row>
    <row r="114" spans="4:62" s="22" customFormat="1" ht="18" customHeight="1" thickTop="1">
      <c r="D114" s="848" t="s">
        <v>288</v>
      </c>
      <c r="E114" s="849"/>
      <c r="F114" s="850"/>
      <c r="G114" s="851" t="s">
        <v>295</v>
      </c>
      <c r="H114" s="852"/>
      <c r="I114" s="852"/>
      <c r="J114" s="852"/>
      <c r="K114" s="852"/>
      <c r="L114" s="852"/>
      <c r="M114" s="852"/>
      <c r="N114" s="852"/>
      <c r="O114" s="852"/>
      <c r="P114" s="852"/>
      <c r="Q114" s="852"/>
      <c r="R114" s="852"/>
      <c r="S114" s="852"/>
      <c r="T114" s="853"/>
      <c r="U114" s="476"/>
      <c r="V114" s="479"/>
      <c r="W114" s="487">
        <v>3</v>
      </c>
      <c r="X114" s="494"/>
      <c r="Y114" s="476"/>
      <c r="Z114" s="479"/>
      <c r="AA114" s="519"/>
      <c r="AB114" s="511"/>
      <c r="AC114" s="493">
        <v>2</v>
      </c>
      <c r="AD114" s="494"/>
      <c r="AE114" s="476">
        <f aca="true" t="shared" si="17" ref="AE114:AE120">AC114*36</f>
        <v>72</v>
      </c>
      <c r="AF114" s="477"/>
      <c r="AG114" s="478">
        <f aca="true" t="shared" si="18" ref="AG114:AG120">AI114+AK114+AM114</f>
        <v>36</v>
      </c>
      <c r="AH114" s="479"/>
      <c r="AI114" s="487">
        <v>18</v>
      </c>
      <c r="AJ114" s="488"/>
      <c r="AK114" s="815">
        <v>18</v>
      </c>
      <c r="AL114" s="816"/>
      <c r="AM114" s="487"/>
      <c r="AN114" s="494"/>
      <c r="AO114" s="945">
        <f aca="true" t="shared" si="19" ref="AO114:AO120">AE114-AG114</f>
        <v>36</v>
      </c>
      <c r="AP114" s="946"/>
      <c r="AQ114" s="493"/>
      <c r="AR114" s="488"/>
      <c r="AS114" s="487"/>
      <c r="AT114" s="494"/>
      <c r="AU114" s="507">
        <v>2</v>
      </c>
      <c r="AV114" s="488"/>
      <c r="AW114" s="487"/>
      <c r="AX114" s="494"/>
      <c r="AY114" s="507"/>
      <c r="AZ114" s="488"/>
      <c r="BA114" s="487"/>
      <c r="BB114" s="494"/>
      <c r="BC114" s="507"/>
      <c r="BD114" s="488"/>
      <c r="BE114" s="487"/>
      <c r="BF114" s="494"/>
      <c r="BH114" s="83"/>
      <c r="BI114" s="83"/>
      <c r="BJ114" s="83"/>
    </row>
    <row r="115" spans="4:62" s="22" customFormat="1" ht="18" customHeight="1">
      <c r="D115" s="826" t="s">
        <v>289</v>
      </c>
      <c r="E115" s="827"/>
      <c r="F115" s="828"/>
      <c r="G115" s="367" t="s">
        <v>296</v>
      </c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9"/>
      <c r="U115" s="414"/>
      <c r="V115" s="407"/>
      <c r="W115" s="370">
        <v>5</v>
      </c>
      <c r="X115" s="391"/>
      <c r="Y115" s="414"/>
      <c r="Z115" s="407"/>
      <c r="AA115" s="418"/>
      <c r="AB115" s="415"/>
      <c r="AC115" s="390">
        <v>2</v>
      </c>
      <c r="AD115" s="391"/>
      <c r="AE115" s="414">
        <f t="shared" si="17"/>
        <v>72</v>
      </c>
      <c r="AF115" s="425"/>
      <c r="AG115" s="406">
        <f t="shared" si="18"/>
        <v>36</v>
      </c>
      <c r="AH115" s="407"/>
      <c r="AI115" s="370">
        <v>18</v>
      </c>
      <c r="AJ115" s="403"/>
      <c r="AK115" s="813"/>
      <c r="AL115" s="814"/>
      <c r="AM115" s="370">
        <v>18</v>
      </c>
      <c r="AN115" s="391"/>
      <c r="AO115" s="414">
        <f t="shared" si="19"/>
        <v>36</v>
      </c>
      <c r="AP115" s="415"/>
      <c r="AQ115" s="390"/>
      <c r="AR115" s="403"/>
      <c r="AS115" s="370"/>
      <c r="AT115" s="391"/>
      <c r="AU115" s="401"/>
      <c r="AV115" s="403"/>
      <c r="AW115" s="370"/>
      <c r="AX115" s="391"/>
      <c r="AY115" s="401">
        <v>2</v>
      </c>
      <c r="AZ115" s="403"/>
      <c r="BA115" s="370"/>
      <c r="BB115" s="391"/>
      <c r="BC115" s="401"/>
      <c r="BD115" s="403"/>
      <c r="BE115" s="370"/>
      <c r="BF115" s="391"/>
      <c r="BH115" s="83"/>
      <c r="BI115" s="83"/>
      <c r="BJ115" s="83"/>
    </row>
    <row r="116" spans="4:62" s="22" customFormat="1" ht="18" customHeight="1">
      <c r="D116" s="826" t="s">
        <v>290</v>
      </c>
      <c r="E116" s="827"/>
      <c r="F116" s="828"/>
      <c r="G116" s="367" t="s">
        <v>297</v>
      </c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9"/>
      <c r="U116" s="414"/>
      <c r="V116" s="407"/>
      <c r="W116" s="370">
        <v>4</v>
      </c>
      <c r="X116" s="391"/>
      <c r="Y116" s="414"/>
      <c r="Z116" s="407"/>
      <c r="AA116" s="418"/>
      <c r="AB116" s="415"/>
      <c r="AC116" s="390">
        <v>2</v>
      </c>
      <c r="AD116" s="391"/>
      <c r="AE116" s="414">
        <f t="shared" si="17"/>
        <v>72</v>
      </c>
      <c r="AF116" s="425"/>
      <c r="AG116" s="406">
        <f t="shared" si="18"/>
        <v>36</v>
      </c>
      <c r="AH116" s="407"/>
      <c r="AI116" s="370">
        <v>18</v>
      </c>
      <c r="AJ116" s="403"/>
      <c r="AK116" s="813"/>
      <c r="AL116" s="814"/>
      <c r="AM116" s="370">
        <v>18</v>
      </c>
      <c r="AN116" s="391"/>
      <c r="AO116" s="414">
        <f t="shared" si="19"/>
        <v>36</v>
      </c>
      <c r="AP116" s="415"/>
      <c r="AQ116" s="390"/>
      <c r="AR116" s="403"/>
      <c r="AS116" s="370"/>
      <c r="AT116" s="391"/>
      <c r="AU116" s="401"/>
      <c r="AV116" s="403"/>
      <c r="AW116" s="370">
        <v>2</v>
      </c>
      <c r="AX116" s="391"/>
      <c r="AY116" s="401"/>
      <c r="AZ116" s="403"/>
      <c r="BA116" s="370"/>
      <c r="BB116" s="391"/>
      <c r="BC116" s="401"/>
      <c r="BD116" s="403"/>
      <c r="BE116" s="370"/>
      <c r="BF116" s="391"/>
      <c r="BH116" s="83"/>
      <c r="BI116" s="83"/>
      <c r="BJ116" s="83"/>
    </row>
    <row r="117" spans="4:62" s="22" customFormat="1" ht="18" customHeight="1">
      <c r="D117" s="826" t="s">
        <v>291</v>
      </c>
      <c r="E117" s="827"/>
      <c r="F117" s="828"/>
      <c r="G117" s="367" t="s">
        <v>298</v>
      </c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9"/>
      <c r="U117" s="414"/>
      <c r="V117" s="407"/>
      <c r="W117" s="370">
        <v>2</v>
      </c>
      <c r="X117" s="391"/>
      <c r="Y117" s="414"/>
      <c r="Z117" s="407"/>
      <c r="AA117" s="418"/>
      <c r="AB117" s="415"/>
      <c r="AC117" s="390">
        <v>2</v>
      </c>
      <c r="AD117" s="391"/>
      <c r="AE117" s="414">
        <f t="shared" si="17"/>
        <v>72</v>
      </c>
      <c r="AF117" s="425"/>
      <c r="AG117" s="406">
        <f t="shared" si="18"/>
        <v>36</v>
      </c>
      <c r="AH117" s="407"/>
      <c r="AI117" s="370">
        <v>18</v>
      </c>
      <c r="AJ117" s="403"/>
      <c r="AK117" s="813">
        <v>18</v>
      </c>
      <c r="AL117" s="814"/>
      <c r="AM117" s="370"/>
      <c r="AN117" s="391"/>
      <c r="AO117" s="414">
        <f t="shared" si="19"/>
        <v>36</v>
      </c>
      <c r="AP117" s="415"/>
      <c r="AQ117" s="390"/>
      <c r="AR117" s="403"/>
      <c r="AS117" s="370">
        <v>2</v>
      </c>
      <c r="AT117" s="391"/>
      <c r="AU117" s="401"/>
      <c r="AV117" s="403"/>
      <c r="AW117" s="370"/>
      <c r="AX117" s="391"/>
      <c r="AY117" s="401"/>
      <c r="AZ117" s="403"/>
      <c r="BA117" s="370"/>
      <c r="BB117" s="391"/>
      <c r="BC117" s="401"/>
      <c r="BD117" s="403"/>
      <c r="BE117" s="370"/>
      <c r="BF117" s="391"/>
      <c r="BH117" s="83"/>
      <c r="BI117" s="83"/>
      <c r="BJ117" s="83"/>
    </row>
    <row r="118" spans="4:62" s="22" customFormat="1" ht="18" customHeight="1">
      <c r="D118" s="826" t="s">
        <v>292</v>
      </c>
      <c r="E118" s="827"/>
      <c r="F118" s="828"/>
      <c r="G118" s="367" t="s">
        <v>299</v>
      </c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9"/>
      <c r="U118" s="414"/>
      <c r="V118" s="407"/>
      <c r="W118" s="370">
        <v>2</v>
      </c>
      <c r="X118" s="391"/>
      <c r="Y118" s="414"/>
      <c r="Z118" s="407"/>
      <c r="AA118" s="418"/>
      <c r="AB118" s="415"/>
      <c r="AC118" s="390">
        <v>3</v>
      </c>
      <c r="AD118" s="391"/>
      <c r="AE118" s="414">
        <f t="shared" si="17"/>
        <v>108</v>
      </c>
      <c r="AF118" s="425"/>
      <c r="AG118" s="406">
        <f t="shared" si="18"/>
        <v>54</v>
      </c>
      <c r="AH118" s="407"/>
      <c r="AI118" s="370">
        <v>18</v>
      </c>
      <c r="AJ118" s="403"/>
      <c r="AK118" s="813"/>
      <c r="AL118" s="814"/>
      <c r="AM118" s="370">
        <v>36</v>
      </c>
      <c r="AN118" s="391"/>
      <c r="AO118" s="414">
        <f t="shared" si="19"/>
        <v>54</v>
      </c>
      <c r="AP118" s="415"/>
      <c r="AQ118" s="390"/>
      <c r="AR118" s="403"/>
      <c r="AS118" s="370">
        <v>3</v>
      </c>
      <c r="AT118" s="391"/>
      <c r="AU118" s="401"/>
      <c r="AV118" s="403"/>
      <c r="AW118" s="370"/>
      <c r="AX118" s="391"/>
      <c r="AY118" s="401"/>
      <c r="AZ118" s="403"/>
      <c r="BA118" s="370"/>
      <c r="BB118" s="391"/>
      <c r="BC118" s="401"/>
      <c r="BD118" s="403"/>
      <c r="BE118" s="370"/>
      <c r="BF118" s="391"/>
      <c r="BH118" s="83"/>
      <c r="BI118" s="83"/>
      <c r="BJ118" s="83"/>
    </row>
    <row r="119" spans="4:62" s="22" customFormat="1" ht="18" customHeight="1">
      <c r="D119" s="826" t="s">
        <v>293</v>
      </c>
      <c r="E119" s="827"/>
      <c r="F119" s="828"/>
      <c r="G119" s="367" t="s">
        <v>300</v>
      </c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9"/>
      <c r="U119" s="414"/>
      <c r="V119" s="407"/>
      <c r="W119" s="370">
        <v>6</v>
      </c>
      <c r="X119" s="391"/>
      <c r="Y119" s="414"/>
      <c r="Z119" s="407"/>
      <c r="AA119" s="418"/>
      <c r="AB119" s="415"/>
      <c r="AC119" s="390">
        <v>2</v>
      </c>
      <c r="AD119" s="391"/>
      <c r="AE119" s="414">
        <f t="shared" si="17"/>
        <v>72</v>
      </c>
      <c r="AF119" s="425"/>
      <c r="AG119" s="406">
        <f t="shared" si="18"/>
        <v>36</v>
      </c>
      <c r="AH119" s="407"/>
      <c r="AI119" s="370">
        <v>18</v>
      </c>
      <c r="AJ119" s="403"/>
      <c r="AK119" s="813"/>
      <c r="AL119" s="814"/>
      <c r="AM119" s="370">
        <v>18</v>
      </c>
      <c r="AN119" s="391"/>
      <c r="AO119" s="414">
        <f t="shared" si="19"/>
        <v>36</v>
      </c>
      <c r="AP119" s="415"/>
      <c r="AQ119" s="390"/>
      <c r="AR119" s="403"/>
      <c r="AS119" s="370"/>
      <c r="AT119" s="391"/>
      <c r="AU119" s="401"/>
      <c r="AV119" s="403"/>
      <c r="AW119" s="370"/>
      <c r="AX119" s="391"/>
      <c r="AY119" s="401"/>
      <c r="AZ119" s="403"/>
      <c r="BA119" s="370">
        <v>2</v>
      </c>
      <c r="BB119" s="391"/>
      <c r="BC119" s="401"/>
      <c r="BD119" s="403"/>
      <c r="BE119" s="370"/>
      <c r="BF119" s="391"/>
      <c r="BH119" s="83"/>
      <c r="BI119" s="83"/>
      <c r="BJ119" s="83"/>
    </row>
    <row r="120" spans="4:62" s="22" customFormat="1" ht="18" customHeight="1" thickBot="1">
      <c r="D120" s="984" t="s">
        <v>294</v>
      </c>
      <c r="E120" s="985"/>
      <c r="F120" s="986"/>
      <c r="G120" s="523" t="s">
        <v>301</v>
      </c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5"/>
      <c r="U120" s="430"/>
      <c r="V120" s="431"/>
      <c r="W120" s="386">
        <v>2</v>
      </c>
      <c r="X120" s="387"/>
      <c r="Y120" s="430"/>
      <c r="Z120" s="431"/>
      <c r="AA120" s="432"/>
      <c r="AB120" s="433"/>
      <c r="AC120" s="385">
        <v>2</v>
      </c>
      <c r="AD120" s="387"/>
      <c r="AE120" s="430">
        <f t="shared" si="17"/>
        <v>72</v>
      </c>
      <c r="AF120" s="818"/>
      <c r="AG120" s="434">
        <f t="shared" si="18"/>
        <v>36</v>
      </c>
      <c r="AH120" s="431"/>
      <c r="AI120" s="386">
        <v>18</v>
      </c>
      <c r="AJ120" s="374"/>
      <c r="AK120" s="943"/>
      <c r="AL120" s="944"/>
      <c r="AM120" s="386">
        <v>18</v>
      </c>
      <c r="AN120" s="387"/>
      <c r="AO120" s="430">
        <f t="shared" si="19"/>
        <v>36</v>
      </c>
      <c r="AP120" s="433"/>
      <c r="AQ120" s="385"/>
      <c r="AR120" s="374"/>
      <c r="AS120" s="386">
        <v>2</v>
      </c>
      <c r="AT120" s="387"/>
      <c r="AU120" s="413"/>
      <c r="AV120" s="374"/>
      <c r="AW120" s="386"/>
      <c r="AX120" s="387"/>
      <c r="AY120" s="413"/>
      <c r="AZ120" s="374"/>
      <c r="BA120" s="386"/>
      <c r="BB120" s="387"/>
      <c r="BC120" s="413"/>
      <c r="BD120" s="374"/>
      <c r="BE120" s="386"/>
      <c r="BF120" s="387"/>
      <c r="BH120" s="83"/>
      <c r="BI120" s="83"/>
      <c r="BJ120" s="83"/>
    </row>
    <row r="121" spans="4:62" s="22" customFormat="1" ht="18" customHeight="1" thickBot="1" thickTop="1">
      <c r="D121" s="819" t="s">
        <v>270</v>
      </c>
      <c r="E121" s="820"/>
      <c r="F121" s="820"/>
      <c r="G121" s="820"/>
      <c r="H121" s="820"/>
      <c r="I121" s="820"/>
      <c r="J121" s="820"/>
      <c r="K121" s="820"/>
      <c r="L121" s="820"/>
      <c r="M121" s="820"/>
      <c r="N121" s="820"/>
      <c r="O121" s="820"/>
      <c r="P121" s="820"/>
      <c r="Q121" s="820"/>
      <c r="R121" s="820"/>
      <c r="S121" s="820"/>
      <c r="T121" s="820"/>
      <c r="U121" s="533"/>
      <c r="V121" s="534"/>
      <c r="W121" s="834">
        <v>7</v>
      </c>
      <c r="X121" s="835"/>
      <c r="Y121" s="533"/>
      <c r="Z121" s="534"/>
      <c r="AA121" s="834"/>
      <c r="AB121" s="835"/>
      <c r="AC121" s="533">
        <f>SUM(AC114:AD120)</f>
        <v>15</v>
      </c>
      <c r="AD121" s="835"/>
      <c r="AE121" s="533">
        <f>SUM(AE114:AF120)</f>
        <v>540</v>
      </c>
      <c r="AF121" s="842"/>
      <c r="AG121" s="817">
        <f>SUM(AG114:AH120)</f>
        <v>270</v>
      </c>
      <c r="AH121" s="534"/>
      <c r="AI121" s="821">
        <f>SUM(AI114:AJ120)</f>
        <v>126</v>
      </c>
      <c r="AJ121" s="821"/>
      <c r="AK121" s="486">
        <f>SUM(AK114:AL120)</f>
        <v>36</v>
      </c>
      <c r="AL121" s="484"/>
      <c r="AM121" s="484">
        <f>SUM(AM114:AN120)</f>
        <v>108</v>
      </c>
      <c r="AN121" s="522"/>
      <c r="AO121" s="510">
        <f>SUM(AO114:AP120)</f>
        <v>270</v>
      </c>
      <c r="AP121" s="522"/>
      <c r="AQ121" s="533"/>
      <c r="AR121" s="534"/>
      <c r="AS121" s="821">
        <f>SUM(AS114:AT120)</f>
        <v>7</v>
      </c>
      <c r="AT121" s="835"/>
      <c r="AU121" s="533">
        <f>SUM(AU114:AV120)</f>
        <v>2</v>
      </c>
      <c r="AV121" s="534"/>
      <c r="AW121" s="821">
        <f>SUM(AW114:AX120)</f>
        <v>2</v>
      </c>
      <c r="AX121" s="835"/>
      <c r="AY121" s="533">
        <f>SUM(AY114:AZ120)</f>
        <v>2</v>
      </c>
      <c r="AZ121" s="534"/>
      <c r="BA121" s="821">
        <f>SUM(BA114:BB120)</f>
        <v>2</v>
      </c>
      <c r="BB121" s="835"/>
      <c r="BC121" s="533"/>
      <c r="BD121" s="534"/>
      <c r="BE121" s="821"/>
      <c r="BF121" s="835"/>
      <c r="BH121" s="83"/>
      <c r="BI121" s="83"/>
      <c r="BJ121" s="83"/>
    </row>
    <row r="122" spans="4:62" s="22" customFormat="1" ht="18" customHeight="1" thickBot="1" thickTop="1">
      <c r="D122" s="965" t="s">
        <v>332</v>
      </c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6"/>
      <c r="AW122" s="536"/>
      <c r="AX122" s="536"/>
      <c r="AY122" s="536"/>
      <c r="AZ122" s="536"/>
      <c r="BA122" s="536"/>
      <c r="BB122" s="536"/>
      <c r="BC122" s="536"/>
      <c r="BD122" s="536"/>
      <c r="BE122" s="536"/>
      <c r="BF122" s="537"/>
      <c r="BH122" s="83"/>
      <c r="BI122" s="83"/>
      <c r="BJ122" s="83"/>
    </row>
    <row r="123" spans="4:62" s="302" customFormat="1" ht="18" customHeight="1" thickTop="1">
      <c r="D123" s="822" t="s">
        <v>302</v>
      </c>
      <c r="E123" s="823"/>
      <c r="F123" s="823"/>
      <c r="G123" s="541" t="s">
        <v>308</v>
      </c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3"/>
      <c r="U123" s="493"/>
      <c r="V123" s="488"/>
      <c r="W123" s="824" t="s">
        <v>324</v>
      </c>
      <c r="X123" s="825"/>
      <c r="Y123" s="493"/>
      <c r="Z123" s="488"/>
      <c r="AA123" s="487"/>
      <c r="AB123" s="494"/>
      <c r="AC123" s="950">
        <v>2</v>
      </c>
      <c r="AD123" s="825"/>
      <c r="AE123" s="507">
        <f>AC123*36</f>
        <v>72</v>
      </c>
      <c r="AF123" s="954"/>
      <c r="AG123" s="952">
        <f>AI123+AM123+AK123</f>
        <v>33</v>
      </c>
      <c r="AH123" s="488"/>
      <c r="AI123" s="824">
        <v>22</v>
      </c>
      <c r="AJ123" s="824"/>
      <c r="AK123" s="952"/>
      <c r="AL123" s="488"/>
      <c r="AM123" s="824">
        <v>11</v>
      </c>
      <c r="AN123" s="487"/>
      <c r="AO123" s="493">
        <f>AE123-AG123</f>
        <v>39</v>
      </c>
      <c r="AP123" s="494"/>
      <c r="AQ123" s="950"/>
      <c r="AR123" s="824"/>
      <c r="AS123" s="824"/>
      <c r="AT123" s="825"/>
      <c r="AU123" s="950"/>
      <c r="AV123" s="824"/>
      <c r="AW123" s="824"/>
      <c r="AX123" s="487"/>
      <c r="AY123" s="950"/>
      <c r="AZ123" s="824"/>
      <c r="BA123" s="824"/>
      <c r="BB123" s="825"/>
      <c r="BC123" s="950"/>
      <c r="BD123" s="824"/>
      <c r="BE123" s="824">
        <v>3</v>
      </c>
      <c r="BF123" s="825"/>
      <c r="BH123" s="303"/>
      <c r="BI123" s="303"/>
      <c r="BJ123" s="303"/>
    </row>
    <row r="124" spans="4:62" s="302" customFormat="1" ht="18" customHeight="1">
      <c r="D124" s="396" t="s">
        <v>302</v>
      </c>
      <c r="E124" s="397"/>
      <c r="F124" s="397"/>
      <c r="G124" s="377" t="s">
        <v>309</v>
      </c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9"/>
      <c r="U124" s="390"/>
      <c r="V124" s="403"/>
      <c r="W124" s="347" t="s">
        <v>324</v>
      </c>
      <c r="X124" s="364"/>
      <c r="Y124" s="388"/>
      <c r="Z124" s="395"/>
      <c r="AA124" s="354"/>
      <c r="AB124" s="389"/>
      <c r="AC124" s="346">
        <v>2</v>
      </c>
      <c r="AD124" s="364"/>
      <c r="AE124" s="392">
        <f>AC124*36</f>
        <v>72</v>
      </c>
      <c r="AF124" s="393"/>
      <c r="AG124" s="394">
        <f>AI124+AK124+AM124</f>
        <v>33</v>
      </c>
      <c r="AH124" s="395"/>
      <c r="AI124" s="347">
        <v>22</v>
      </c>
      <c r="AJ124" s="347"/>
      <c r="AK124" s="394"/>
      <c r="AL124" s="395"/>
      <c r="AM124" s="347">
        <v>11</v>
      </c>
      <c r="AN124" s="354"/>
      <c r="AO124" s="388">
        <f>AE124-AG124</f>
        <v>39</v>
      </c>
      <c r="AP124" s="389"/>
      <c r="AQ124" s="953"/>
      <c r="AR124" s="951"/>
      <c r="AS124" s="951"/>
      <c r="AT124" s="955"/>
      <c r="AU124" s="953"/>
      <c r="AV124" s="951"/>
      <c r="AW124" s="951"/>
      <c r="AX124" s="438"/>
      <c r="AY124" s="953"/>
      <c r="AZ124" s="951"/>
      <c r="BA124" s="951"/>
      <c r="BB124" s="955"/>
      <c r="BC124" s="953"/>
      <c r="BD124" s="951"/>
      <c r="BE124" s="347">
        <v>3</v>
      </c>
      <c r="BF124" s="364"/>
      <c r="BH124" s="303"/>
      <c r="BI124" s="303"/>
      <c r="BJ124" s="303"/>
    </row>
    <row r="125" spans="4:62" s="302" customFormat="1" ht="18" customHeight="1">
      <c r="D125" s="396" t="s">
        <v>302</v>
      </c>
      <c r="E125" s="397"/>
      <c r="F125" s="397"/>
      <c r="G125" s="377" t="s">
        <v>310</v>
      </c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9"/>
      <c r="U125" s="390"/>
      <c r="V125" s="403"/>
      <c r="W125" s="347" t="s">
        <v>324</v>
      </c>
      <c r="X125" s="364"/>
      <c r="Y125" s="388"/>
      <c r="Z125" s="395"/>
      <c r="AA125" s="354"/>
      <c r="AB125" s="389"/>
      <c r="AC125" s="346">
        <v>2</v>
      </c>
      <c r="AD125" s="364"/>
      <c r="AE125" s="392">
        <f aca="true" t="shared" si="20" ref="AE125:AE138">AC125*36</f>
        <v>72</v>
      </c>
      <c r="AF125" s="393"/>
      <c r="AG125" s="394">
        <f aca="true" t="shared" si="21" ref="AG125:AG138">AI125+AK125+AM125</f>
        <v>33</v>
      </c>
      <c r="AH125" s="395"/>
      <c r="AI125" s="347">
        <v>22</v>
      </c>
      <c r="AJ125" s="347"/>
      <c r="AK125" s="394"/>
      <c r="AL125" s="395"/>
      <c r="AM125" s="347">
        <v>11</v>
      </c>
      <c r="AN125" s="354"/>
      <c r="AO125" s="388">
        <f aca="true" t="shared" si="22" ref="AO125:AO138">AE125-AG125</f>
        <v>39</v>
      </c>
      <c r="AP125" s="389"/>
      <c r="AQ125" s="346"/>
      <c r="AR125" s="347"/>
      <c r="AS125" s="347"/>
      <c r="AT125" s="364"/>
      <c r="AU125" s="346"/>
      <c r="AV125" s="347"/>
      <c r="AW125" s="347"/>
      <c r="AX125" s="354"/>
      <c r="AY125" s="346"/>
      <c r="AZ125" s="347"/>
      <c r="BA125" s="347"/>
      <c r="BB125" s="364"/>
      <c r="BC125" s="346"/>
      <c r="BD125" s="347"/>
      <c r="BE125" s="347">
        <v>3</v>
      </c>
      <c r="BF125" s="364"/>
      <c r="BH125" s="303"/>
      <c r="BI125" s="303"/>
      <c r="BJ125" s="303"/>
    </row>
    <row r="126" spans="4:62" s="304" customFormat="1" ht="18" customHeight="1">
      <c r="D126" s="383" t="s">
        <v>303</v>
      </c>
      <c r="E126" s="384"/>
      <c r="F126" s="384"/>
      <c r="G126" s="367" t="s">
        <v>311</v>
      </c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9"/>
      <c r="U126" s="390"/>
      <c r="V126" s="403"/>
      <c r="W126" s="345" t="s">
        <v>324</v>
      </c>
      <c r="X126" s="363"/>
      <c r="Y126" s="390"/>
      <c r="Z126" s="403"/>
      <c r="AA126" s="370"/>
      <c r="AB126" s="391"/>
      <c r="AC126" s="344">
        <v>2.5</v>
      </c>
      <c r="AD126" s="363"/>
      <c r="AE126" s="401">
        <f t="shared" si="20"/>
        <v>90</v>
      </c>
      <c r="AF126" s="402"/>
      <c r="AG126" s="442">
        <f t="shared" si="21"/>
        <v>44</v>
      </c>
      <c r="AH126" s="403"/>
      <c r="AI126" s="345">
        <v>22</v>
      </c>
      <c r="AJ126" s="345"/>
      <c r="AK126" s="442"/>
      <c r="AL126" s="403"/>
      <c r="AM126" s="345">
        <v>22</v>
      </c>
      <c r="AN126" s="370"/>
      <c r="AO126" s="390">
        <f t="shared" si="22"/>
        <v>46</v>
      </c>
      <c r="AP126" s="391"/>
      <c r="AQ126" s="344"/>
      <c r="AR126" s="345"/>
      <c r="AS126" s="345"/>
      <c r="AT126" s="363"/>
      <c r="AU126" s="344"/>
      <c r="AV126" s="345"/>
      <c r="AW126" s="345"/>
      <c r="AX126" s="370"/>
      <c r="AY126" s="344"/>
      <c r="AZ126" s="345"/>
      <c r="BA126" s="399"/>
      <c r="BB126" s="400"/>
      <c r="BC126" s="344"/>
      <c r="BD126" s="345"/>
      <c r="BE126" s="345">
        <v>4</v>
      </c>
      <c r="BF126" s="363"/>
      <c r="BH126" s="305"/>
      <c r="BI126" s="305"/>
      <c r="BJ126" s="305"/>
    </row>
    <row r="127" spans="4:62" s="302" customFormat="1" ht="18" customHeight="1">
      <c r="D127" s="396" t="s">
        <v>303</v>
      </c>
      <c r="E127" s="397"/>
      <c r="F127" s="397"/>
      <c r="G127" s="377" t="s">
        <v>312</v>
      </c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9"/>
      <c r="U127" s="390"/>
      <c r="V127" s="403"/>
      <c r="W127" s="347" t="s">
        <v>324</v>
      </c>
      <c r="X127" s="364"/>
      <c r="Y127" s="388"/>
      <c r="Z127" s="395"/>
      <c r="AA127" s="354"/>
      <c r="AB127" s="389"/>
      <c r="AC127" s="346">
        <v>2.5</v>
      </c>
      <c r="AD127" s="364"/>
      <c r="AE127" s="392">
        <f t="shared" si="20"/>
        <v>90</v>
      </c>
      <c r="AF127" s="393"/>
      <c r="AG127" s="394">
        <f t="shared" si="21"/>
        <v>44</v>
      </c>
      <c r="AH127" s="395"/>
      <c r="AI127" s="347">
        <v>22</v>
      </c>
      <c r="AJ127" s="347"/>
      <c r="AK127" s="394"/>
      <c r="AL127" s="395"/>
      <c r="AM127" s="347">
        <v>22</v>
      </c>
      <c r="AN127" s="354"/>
      <c r="AO127" s="388">
        <f t="shared" si="22"/>
        <v>46</v>
      </c>
      <c r="AP127" s="389"/>
      <c r="AQ127" s="346"/>
      <c r="AR127" s="347"/>
      <c r="AS127" s="347"/>
      <c r="AT127" s="364"/>
      <c r="AU127" s="346"/>
      <c r="AV127" s="347"/>
      <c r="AW127" s="347"/>
      <c r="AX127" s="354"/>
      <c r="AY127" s="346"/>
      <c r="AZ127" s="347"/>
      <c r="BA127" s="365"/>
      <c r="BB127" s="366"/>
      <c r="BC127" s="346"/>
      <c r="BD127" s="347"/>
      <c r="BE127" s="347">
        <v>4</v>
      </c>
      <c r="BF127" s="364"/>
      <c r="BH127" s="303"/>
      <c r="BI127" s="303"/>
      <c r="BJ127" s="303"/>
    </row>
    <row r="128" spans="4:62" s="302" customFormat="1" ht="18" customHeight="1">
      <c r="D128" s="396" t="s">
        <v>303</v>
      </c>
      <c r="E128" s="397"/>
      <c r="F128" s="397"/>
      <c r="G128" s="377" t="s">
        <v>313</v>
      </c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9"/>
      <c r="U128" s="385"/>
      <c r="V128" s="374"/>
      <c r="W128" s="347" t="s">
        <v>324</v>
      </c>
      <c r="X128" s="364"/>
      <c r="Y128" s="398"/>
      <c r="Z128" s="372"/>
      <c r="AA128" s="375"/>
      <c r="AB128" s="376"/>
      <c r="AC128" s="346">
        <v>2.5</v>
      </c>
      <c r="AD128" s="364"/>
      <c r="AE128" s="392">
        <f t="shared" si="20"/>
        <v>90</v>
      </c>
      <c r="AF128" s="393"/>
      <c r="AG128" s="394">
        <f t="shared" si="21"/>
        <v>44</v>
      </c>
      <c r="AH128" s="395"/>
      <c r="AI128" s="347">
        <v>22</v>
      </c>
      <c r="AJ128" s="347"/>
      <c r="AK128" s="371"/>
      <c r="AL128" s="372"/>
      <c r="AM128" s="347">
        <v>22</v>
      </c>
      <c r="AN128" s="354"/>
      <c r="AO128" s="388">
        <f t="shared" si="22"/>
        <v>46</v>
      </c>
      <c r="AP128" s="389"/>
      <c r="AQ128" s="346"/>
      <c r="AR128" s="347"/>
      <c r="AS128" s="347"/>
      <c r="AT128" s="364"/>
      <c r="AU128" s="346"/>
      <c r="AV128" s="347"/>
      <c r="AW128" s="347"/>
      <c r="AX128" s="354"/>
      <c r="AY128" s="346"/>
      <c r="AZ128" s="347"/>
      <c r="BA128" s="365"/>
      <c r="BB128" s="366"/>
      <c r="BC128" s="346"/>
      <c r="BD128" s="347"/>
      <c r="BE128" s="347">
        <v>4</v>
      </c>
      <c r="BF128" s="364"/>
      <c r="BH128" s="303"/>
      <c r="BI128" s="303"/>
      <c r="BJ128" s="303"/>
    </row>
    <row r="129" spans="4:62" s="302" customFormat="1" ht="18" customHeight="1">
      <c r="D129" s="383" t="s">
        <v>304</v>
      </c>
      <c r="E129" s="384"/>
      <c r="F129" s="384"/>
      <c r="G129" s="367" t="s">
        <v>314</v>
      </c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9"/>
      <c r="U129" s="385"/>
      <c r="V129" s="374"/>
      <c r="W129" s="345" t="s">
        <v>253</v>
      </c>
      <c r="X129" s="363"/>
      <c r="Y129" s="385"/>
      <c r="Z129" s="374"/>
      <c r="AA129" s="386"/>
      <c r="AB129" s="387"/>
      <c r="AC129" s="344">
        <v>3</v>
      </c>
      <c r="AD129" s="363"/>
      <c r="AE129" s="401">
        <f t="shared" si="20"/>
        <v>108</v>
      </c>
      <c r="AF129" s="402"/>
      <c r="AG129" s="442">
        <f t="shared" si="21"/>
        <v>44</v>
      </c>
      <c r="AH129" s="403"/>
      <c r="AI129" s="345">
        <v>22</v>
      </c>
      <c r="AJ129" s="345"/>
      <c r="AK129" s="373"/>
      <c r="AL129" s="374"/>
      <c r="AM129" s="345">
        <v>22</v>
      </c>
      <c r="AN129" s="370"/>
      <c r="AO129" s="390">
        <f t="shared" si="22"/>
        <v>64</v>
      </c>
      <c r="AP129" s="391"/>
      <c r="AQ129" s="344"/>
      <c r="AR129" s="345"/>
      <c r="AS129" s="345"/>
      <c r="AT129" s="363"/>
      <c r="AU129" s="344"/>
      <c r="AV129" s="345"/>
      <c r="AW129" s="345"/>
      <c r="AX129" s="370"/>
      <c r="AY129" s="344"/>
      <c r="AZ129" s="345"/>
      <c r="BA129" s="345"/>
      <c r="BB129" s="363"/>
      <c r="BC129" s="344"/>
      <c r="BD129" s="345"/>
      <c r="BE129" s="345">
        <v>4</v>
      </c>
      <c r="BF129" s="363"/>
      <c r="BH129" s="303"/>
      <c r="BI129" s="303"/>
      <c r="BJ129" s="303"/>
    </row>
    <row r="130" spans="4:62" s="302" customFormat="1" ht="18" customHeight="1">
      <c r="D130" s="396" t="s">
        <v>304</v>
      </c>
      <c r="E130" s="397"/>
      <c r="F130" s="397"/>
      <c r="G130" s="377" t="s">
        <v>315</v>
      </c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9"/>
      <c r="U130" s="385"/>
      <c r="V130" s="374"/>
      <c r="W130" s="347" t="s">
        <v>253</v>
      </c>
      <c r="X130" s="364"/>
      <c r="Y130" s="398"/>
      <c r="Z130" s="372"/>
      <c r="AA130" s="375"/>
      <c r="AB130" s="376"/>
      <c r="AC130" s="346">
        <v>3</v>
      </c>
      <c r="AD130" s="364"/>
      <c r="AE130" s="392">
        <f t="shared" si="20"/>
        <v>108</v>
      </c>
      <c r="AF130" s="393"/>
      <c r="AG130" s="394">
        <f t="shared" si="21"/>
        <v>44</v>
      </c>
      <c r="AH130" s="395"/>
      <c r="AI130" s="347">
        <v>22</v>
      </c>
      <c r="AJ130" s="347"/>
      <c r="AK130" s="371"/>
      <c r="AL130" s="372"/>
      <c r="AM130" s="347">
        <v>22</v>
      </c>
      <c r="AN130" s="354"/>
      <c r="AO130" s="388">
        <f t="shared" si="22"/>
        <v>64</v>
      </c>
      <c r="AP130" s="389"/>
      <c r="AQ130" s="346"/>
      <c r="AR130" s="347"/>
      <c r="AS130" s="347"/>
      <c r="AT130" s="364"/>
      <c r="AU130" s="346"/>
      <c r="AV130" s="347"/>
      <c r="AW130" s="347"/>
      <c r="AX130" s="354"/>
      <c r="AY130" s="346"/>
      <c r="AZ130" s="347"/>
      <c r="BA130" s="347"/>
      <c r="BB130" s="364"/>
      <c r="BC130" s="346"/>
      <c r="BD130" s="347"/>
      <c r="BE130" s="347">
        <v>4</v>
      </c>
      <c r="BF130" s="364"/>
      <c r="BH130" s="303"/>
      <c r="BI130" s="303"/>
      <c r="BJ130" s="303"/>
    </row>
    <row r="131" spans="4:62" s="302" customFormat="1" ht="18" customHeight="1">
      <c r="D131" s="396" t="s">
        <v>304</v>
      </c>
      <c r="E131" s="397"/>
      <c r="F131" s="397"/>
      <c r="G131" s="377" t="s">
        <v>316</v>
      </c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9"/>
      <c r="U131" s="385"/>
      <c r="V131" s="374"/>
      <c r="W131" s="347" t="s">
        <v>253</v>
      </c>
      <c r="X131" s="364"/>
      <c r="Y131" s="398"/>
      <c r="Z131" s="372"/>
      <c r="AA131" s="375"/>
      <c r="AB131" s="376"/>
      <c r="AC131" s="346">
        <v>3</v>
      </c>
      <c r="AD131" s="364"/>
      <c r="AE131" s="392">
        <f t="shared" si="20"/>
        <v>108</v>
      </c>
      <c r="AF131" s="393"/>
      <c r="AG131" s="394">
        <f t="shared" si="21"/>
        <v>44</v>
      </c>
      <c r="AH131" s="395"/>
      <c r="AI131" s="347">
        <v>22</v>
      </c>
      <c r="AJ131" s="347"/>
      <c r="AK131" s="371"/>
      <c r="AL131" s="372"/>
      <c r="AM131" s="347">
        <v>22</v>
      </c>
      <c r="AN131" s="354"/>
      <c r="AO131" s="388">
        <f t="shared" si="22"/>
        <v>64</v>
      </c>
      <c r="AP131" s="389"/>
      <c r="AQ131" s="346"/>
      <c r="AR131" s="347"/>
      <c r="AS131" s="347"/>
      <c r="AT131" s="364"/>
      <c r="AU131" s="346"/>
      <c r="AV131" s="347"/>
      <c r="AW131" s="347"/>
      <c r="AX131" s="354"/>
      <c r="AY131" s="346"/>
      <c r="AZ131" s="347"/>
      <c r="BA131" s="347"/>
      <c r="BB131" s="364"/>
      <c r="BC131" s="346"/>
      <c r="BD131" s="347"/>
      <c r="BE131" s="347">
        <v>4</v>
      </c>
      <c r="BF131" s="364"/>
      <c r="BH131" s="303"/>
      <c r="BI131" s="303"/>
      <c r="BJ131" s="303"/>
    </row>
    <row r="132" spans="4:62" s="302" customFormat="1" ht="18" customHeight="1">
      <c r="D132" s="383" t="s">
        <v>305</v>
      </c>
      <c r="E132" s="384"/>
      <c r="F132" s="384"/>
      <c r="G132" s="367" t="s">
        <v>317</v>
      </c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9"/>
      <c r="U132" s="390"/>
      <c r="V132" s="403"/>
      <c r="W132" s="345" t="s">
        <v>325</v>
      </c>
      <c r="X132" s="363"/>
      <c r="Y132" s="390"/>
      <c r="Z132" s="403"/>
      <c r="AA132" s="370"/>
      <c r="AB132" s="391"/>
      <c r="AC132" s="344">
        <v>3</v>
      </c>
      <c r="AD132" s="363"/>
      <c r="AE132" s="401">
        <f t="shared" si="20"/>
        <v>108</v>
      </c>
      <c r="AF132" s="402"/>
      <c r="AG132" s="442">
        <f t="shared" si="21"/>
        <v>54</v>
      </c>
      <c r="AH132" s="403"/>
      <c r="AI132" s="345">
        <v>36</v>
      </c>
      <c r="AJ132" s="345"/>
      <c r="AK132" s="442"/>
      <c r="AL132" s="403"/>
      <c r="AM132" s="345">
        <v>18</v>
      </c>
      <c r="AN132" s="370"/>
      <c r="AO132" s="390">
        <f t="shared" si="22"/>
        <v>54</v>
      </c>
      <c r="AP132" s="391"/>
      <c r="AQ132" s="344"/>
      <c r="AR132" s="345"/>
      <c r="AS132" s="345"/>
      <c r="AT132" s="363"/>
      <c r="AU132" s="344"/>
      <c r="AV132" s="345"/>
      <c r="AW132" s="345"/>
      <c r="AX132" s="370"/>
      <c r="AY132" s="344"/>
      <c r="AZ132" s="345"/>
      <c r="BA132" s="345"/>
      <c r="BB132" s="363"/>
      <c r="BC132" s="344">
        <v>3</v>
      </c>
      <c r="BD132" s="345"/>
      <c r="BE132" s="345"/>
      <c r="BF132" s="363"/>
      <c r="BH132" s="303"/>
      <c r="BI132" s="303"/>
      <c r="BJ132" s="303"/>
    </row>
    <row r="133" spans="4:62" s="302" customFormat="1" ht="18" customHeight="1">
      <c r="D133" s="396" t="s">
        <v>305</v>
      </c>
      <c r="E133" s="397"/>
      <c r="F133" s="397"/>
      <c r="G133" s="377" t="s">
        <v>318</v>
      </c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9"/>
      <c r="U133" s="390"/>
      <c r="V133" s="403"/>
      <c r="W133" s="347" t="s">
        <v>325</v>
      </c>
      <c r="X133" s="364"/>
      <c r="Y133" s="388"/>
      <c r="Z133" s="395"/>
      <c r="AA133" s="354"/>
      <c r="AB133" s="389"/>
      <c r="AC133" s="346">
        <v>3</v>
      </c>
      <c r="AD133" s="364"/>
      <c r="AE133" s="392">
        <f t="shared" si="20"/>
        <v>108</v>
      </c>
      <c r="AF133" s="393"/>
      <c r="AG133" s="394">
        <f t="shared" si="21"/>
        <v>54</v>
      </c>
      <c r="AH133" s="395"/>
      <c r="AI133" s="347">
        <v>36</v>
      </c>
      <c r="AJ133" s="347"/>
      <c r="AK133" s="394"/>
      <c r="AL133" s="395"/>
      <c r="AM133" s="347">
        <v>18</v>
      </c>
      <c r="AN133" s="354"/>
      <c r="AO133" s="388">
        <f t="shared" si="22"/>
        <v>54</v>
      </c>
      <c r="AP133" s="389"/>
      <c r="AQ133" s="346"/>
      <c r="AR133" s="347"/>
      <c r="AS133" s="347"/>
      <c r="AT133" s="364"/>
      <c r="AU133" s="346"/>
      <c r="AV133" s="347"/>
      <c r="AW133" s="347"/>
      <c r="AX133" s="354"/>
      <c r="AY133" s="346"/>
      <c r="AZ133" s="347"/>
      <c r="BA133" s="347"/>
      <c r="BB133" s="364"/>
      <c r="BC133" s="346">
        <v>3</v>
      </c>
      <c r="BD133" s="347"/>
      <c r="BE133" s="347"/>
      <c r="BF133" s="364"/>
      <c r="BH133" s="303"/>
      <c r="BI133" s="303"/>
      <c r="BJ133" s="303"/>
    </row>
    <row r="134" spans="4:62" s="304" customFormat="1" ht="18" customHeight="1">
      <c r="D134" s="396" t="s">
        <v>305</v>
      </c>
      <c r="E134" s="397"/>
      <c r="F134" s="397"/>
      <c r="G134" s="377" t="s">
        <v>319</v>
      </c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9"/>
      <c r="U134" s="390"/>
      <c r="V134" s="403"/>
      <c r="W134" s="347" t="s">
        <v>325</v>
      </c>
      <c r="X134" s="364"/>
      <c r="Y134" s="388"/>
      <c r="Z134" s="395"/>
      <c r="AA134" s="354"/>
      <c r="AB134" s="389"/>
      <c r="AC134" s="346">
        <v>3</v>
      </c>
      <c r="AD134" s="364"/>
      <c r="AE134" s="392">
        <f t="shared" si="20"/>
        <v>108</v>
      </c>
      <c r="AF134" s="393"/>
      <c r="AG134" s="394">
        <f t="shared" si="21"/>
        <v>54</v>
      </c>
      <c r="AH134" s="395"/>
      <c r="AI134" s="347">
        <v>36</v>
      </c>
      <c r="AJ134" s="347"/>
      <c r="AK134" s="394"/>
      <c r="AL134" s="395"/>
      <c r="AM134" s="347">
        <v>18</v>
      </c>
      <c r="AN134" s="354"/>
      <c r="AO134" s="388">
        <f t="shared" si="22"/>
        <v>54</v>
      </c>
      <c r="AP134" s="389"/>
      <c r="AQ134" s="346"/>
      <c r="AR134" s="347"/>
      <c r="AS134" s="347"/>
      <c r="AT134" s="364"/>
      <c r="AU134" s="346"/>
      <c r="AV134" s="347"/>
      <c r="AW134" s="347"/>
      <c r="AX134" s="354"/>
      <c r="AY134" s="346"/>
      <c r="AZ134" s="347"/>
      <c r="BA134" s="347"/>
      <c r="BB134" s="364"/>
      <c r="BC134" s="346">
        <v>3</v>
      </c>
      <c r="BD134" s="347"/>
      <c r="BE134" s="347"/>
      <c r="BF134" s="364"/>
      <c r="BH134" s="305"/>
      <c r="BI134" s="305"/>
      <c r="BJ134" s="305"/>
    </row>
    <row r="135" spans="4:62" s="302" customFormat="1" ht="18" customHeight="1">
      <c r="D135" s="383" t="s">
        <v>306</v>
      </c>
      <c r="E135" s="384"/>
      <c r="F135" s="384"/>
      <c r="G135" s="367" t="s">
        <v>320</v>
      </c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9"/>
      <c r="U135" s="390"/>
      <c r="V135" s="403"/>
      <c r="W135" s="345">
        <v>7</v>
      </c>
      <c r="X135" s="363"/>
      <c r="Y135" s="390"/>
      <c r="Z135" s="403"/>
      <c r="AA135" s="370"/>
      <c r="AB135" s="391"/>
      <c r="AC135" s="344">
        <v>3</v>
      </c>
      <c r="AD135" s="363"/>
      <c r="AE135" s="401">
        <f t="shared" si="20"/>
        <v>108</v>
      </c>
      <c r="AF135" s="402"/>
      <c r="AG135" s="854">
        <f t="shared" si="21"/>
        <v>54</v>
      </c>
      <c r="AH135" s="855"/>
      <c r="AI135" s="345">
        <v>36</v>
      </c>
      <c r="AJ135" s="345"/>
      <c r="AK135" s="442"/>
      <c r="AL135" s="403"/>
      <c r="AM135" s="345">
        <v>18</v>
      </c>
      <c r="AN135" s="370"/>
      <c r="AO135" s="390">
        <f t="shared" si="22"/>
        <v>54</v>
      </c>
      <c r="AP135" s="391"/>
      <c r="AQ135" s="344"/>
      <c r="AR135" s="345"/>
      <c r="AS135" s="345"/>
      <c r="AT135" s="363"/>
      <c r="AU135" s="344"/>
      <c r="AV135" s="345"/>
      <c r="AW135" s="345"/>
      <c r="AX135" s="370"/>
      <c r="AY135" s="344"/>
      <c r="AZ135" s="345"/>
      <c r="BA135" s="345"/>
      <c r="BB135" s="363"/>
      <c r="BC135" s="344">
        <v>3</v>
      </c>
      <c r="BD135" s="345"/>
      <c r="BE135" s="345"/>
      <c r="BF135" s="363"/>
      <c r="BH135" s="303"/>
      <c r="BI135" s="303"/>
      <c r="BJ135" s="303"/>
    </row>
    <row r="136" spans="4:62" s="302" customFormat="1" ht="18" customHeight="1">
      <c r="D136" s="396" t="s">
        <v>306</v>
      </c>
      <c r="E136" s="397"/>
      <c r="F136" s="397"/>
      <c r="G136" s="377" t="s">
        <v>321</v>
      </c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9"/>
      <c r="U136" s="385"/>
      <c r="V136" s="374"/>
      <c r="W136" s="347">
        <v>7</v>
      </c>
      <c r="X136" s="364"/>
      <c r="Y136" s="398"/>
      <c r="Z136" s="372"/>
      <c r="AA136" s="375"/>
      <c r="AB136" s="376"/>
      <c r="AC136" s="346">
        <v>3</v>
      </c>
      <c r="AD136" s="364"/>
      <c r="AE136" s="392">
        <f t="shared" si="20"/>
        <v>108</v>
      </c>
      <c r="AF136" s="393"/>
      <c r="AG136" s="394">
        <f t="shared" si="21"/>
        <v>54</v>
      </c>
      <c r="AH136" s="395"/>
      <c r="AI136" s="347">
        <v>36</v>
      </c>
      <c r="AJ136" s="347"/>
      <c r="AK136" s="371"/>
      <c r="AL136" s="372"/>
      <c r="AM136" s="347">
        <v>18</v>
      </c>
      <c r="AN136" s="354"/>
      <c r="AO136" s="388">
        <f t="shared" si="22"/>
        <v>54</v>
      </c>
      <c r="AP136" s="389"/>
      <c r="AQ136" s="346"/>
      <c r="AR136" s="347"/>
      <c r="AS136" s="347"/>
      <c r="AT136" s="364"/>
      <c r="AU136" s="346"/>
      <c r="AV136" s="347"/>
      <c r="AW136" s="347"/>
      <c r="AX136" s="354"/>
      <c r="AY136" s="346"/>
      <c r="AZ136" s="347"/>
      <c r="BA136" s="365"/>
      <c r="BB136" s="366"/>
      <c r="BC136" s="346">
        <v>3</v>
      </c>
      <c r="BD136" s="347"/>
      <c r="BE136" s="347"/>
      <c r="BF136" s="364"/>
      <c r="BH136" s="303"/>
      <c r="BI136" s="303"/>
      <c r="BJ136" s="303"/>
    </row>
    <row r="137" spans="4:62" s="302" customFormat="1" ht="18" customHeight="1">
      <c r="D137" s="383" t="s">
        <v>307</v>
      </c>
      <c r="E137" s="384"/>
      <c r="F137" s="384"/>
      <c r="G137" s="367" t="s">
        <v>322</v>
      </c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9"/>
      <c r="U137" s="385"/>
      <c r="V137" s="374"/>
      <c r="W137" s="345" t="s">
        <v>326</v>
      </c>
      <c r="X137" s="363"/>
      <c r="Y137" s="385"/>
      <c r="Z137" s="374"/>
      <c r="AA137" s="386"/>
      <c r="AB137" s="387"/>
      <c r="AC137" s="344">
        <v>6</v>
      </c>
      <c r="AD137" s="363"/>
      <c r="AE137" s="401">
        <f t="shared" si="20"/>
        <v>216</v>
      </c>
      <c r="AF137" s="402"/>
      <c r="AG137" s="442">
        <f t="shared" si="21"/>
        <v>108</v>
      </c>
      <c r="AH137" s="403"/>
      <c r="AI137" s="345"/>
      <c r="AJ137" s="345"/>
      <c r="AK137" s="373"/>
      <c r="AL137" s="374"/>
      <c r="AM137" s="345">
        <v>108</v>
      </c>
      <c r="AN137" s="370"/>
      <c r="AO137" s="390">
        <f t="shared" si="22"/>
        <v>108</v>
      </c>
      <c r="AP137" s="391"/>
      <c r="AQ137" s="344"/>
      <c r="AR137" s="345"/>
      <c r="AS137" s="345">
        <v>2</v>
      </c>
      <c r="AT137" s="363"/>
      <c r="AU137" s="344">
        <v>2</v>
      </c>
      <c r="AV137" s="345"/>
      <c r="AW137" s="345">
        <v>1</v>
      </c>
      <c r="AX137" s="370"/>
      <c r="AY137" s="344">
        <v>1</v>
      </c>
      <c r="AZ137" s="345"/>
      <c r="BA137" s="345"/>
      <c r="BB137" s="363"/>
      <c r="BC137" s="344"/>
      <c r="BD137" s="345"/>
      <c r="BE137" s="345"/>
      <c r="BF137" s="363"/>
      <c r="BH137" s="303"/>
      <c r="BI137" s="303"/>
      <c r="BJ137" s="303"/>
    </row>
    <row r="138" spans="4:62" s="302" customFormat="1" ht="39" customHeight="1" thickBot="1">
      <c r="D138" s="858" t="s">
        <v>307</v>
      </c>
      <c r="E138" s="859"/>
      <c r="F138" s="859"/>
      <c r="G138" s="862" t="s">
        <v>323</v>
      </c>
      <c r="H138" s="863"/>
      <c r="I138" s="863"/>
      <c r="J138" s="863"/>
      <c r="K138" s="863"/>
      <c r="L138" s="863"/>
      <c r="M138" s="863"/>
      <c r="N138" s="863"/>
      <c r="O138" s="863"/>
      <c r="P138" s="863"/>
      <c r="Q138" s="863"/>
      <c r="R138" s="863"/>
      <c r="S138" s="863"/>
      <c r="T138" s="864"/>
      <c r="U138" s="471"/>
      <c r="V138" s="467"/>
      <c r="W138" s="860" t="s">
        <v>326</v>
      </c>
      <c r="X138" s="861"/>
      <c r="Y138" s="856"/>
      <c r="Z138" s="857"/>
      <c r="AA138" s="878"/>
      <c r="AB138" s="879"/>
      <c r="AC138" s="857">
        <v>6</v>
      </c>
      <c r="AD138" s="861"/>
      <c r="AE138" s="935">
        <f t="shared" si="20"/>
        <v>216</v>
      </c>
      <c r="AF138" s="936"/>
      <c r="AG138" s="371">
        <f t="shared" si="21"/>
        <v>108</v>
      </c>
      <c r="AH138" s="372"/>
      <c r="AI138" s="873"/>
      <c r="AJ138" s="873"/>
      <c r="AK138" s="371"/>
      <c r="AL138" s="372"/>
      <c r="AM138" s="873">
        <v>108</v>
      </c>
      <c r="AN138" s="375"/>
      <c r="AO138" s="398">
        <f t="shared" si="22"/>
        <v>108</v>
      </c>
      <c r="AP138" s="376"/>
      <c r="AQ138" s="874"/>
      <c r="AR138" s="860"/>
      <c r="AS138" s="860"/>
      <c r="AT138" s="861"/>
      <c r="AU138" s="874">
        <v>3</v>
      </c>
      <c r="AV138" s="860"/>
      <c r="AW138" s="860"/>
      <c r="AX138" s="878"/>
      <c r="AY138" s="872">
        <v>3</v>
      </c>
      <c r="AZ138" s="873"/>
      <c r="BA138" s="873"/>
      <c r="BB138" s="881"/>
      <c r="BC138" s="872"/>
      <c r="BD138" s="873"/>
      <c r="BE138" s="873"/>
      <c r="BF138" s="881"/>
      <c r="BH138" s="303"/>
      <c r="BI138" s="303"/>
      <c r="BJ138" s="303"/>
    </row>
    <row r="139" spans="4:62" s="302" customFormat="1" ht="18" customHeight="1" thickBot="1" thickTop="1">
      <c r="D139" s="380" t="s">
        <v>271</v>
      </c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2"/>
      <c r="U139" s="868"/>
      <c r="V139" s="866"/>
      <c r="W139" s="875">
        <v>7</v>
      </c>
      <c r="X139" s="871"/>
      <c r="Y139" s="867"/>
      <c r="Z139" s="866"/>
      <c r="AA139" s="875"/>
      <c r="AB139" s="871"/>
      <c r="AC139" s="867">
        <f>AC123+AC126+AC129+AC132+AC135+AC137</f>
        <v>19.5</v>
      </c>
      <c r="AD139" s="871"/>
      <c r="AE139" s="867">
        <f>AE123+AE126+AE129+AE132+AE135+AE137</f>
        <v>702</v>
      </c>
      <c r="AF139" s="866"/>
      <c r="AG139" s="865">
        <f>AG123+AG126+AG129+AG132+AG135+AG137</f>
        <v>337</v>
      </c>
      <c r="AH139" s="866"/>
      <c r="AI139" s="865">
        <f>AI123+AI126+AI129+AI132+AI135+AI137</f>
        <v>138</v>
      </c>
      <c r="AJ139" s="867"/>
      <c r="AK139" s="868"/>
      <c r="AL139" s="866"/>
      <c r="AM139" s="865">
        <f>AM123+AM126+AM129+AM132+AM135+AM137</f>
        <v>199</v>
      </c>
      <c r="AN139" s="871"/>
      <c r="AO139" s="868">
        <f>AO123+AO126+AO129+AO132+AO135+AO137</f>
        <v>365</v>
      </c>
      <c r="AP139" s="871"/>
      <c r="AQ139" s="868"/>
      <c r="AR139" s="866"/>
      <c r="AS139" s="875">
        <f>SUM(AS123:AT138)</f>
        <v>2</v>
      </c>
      <c r="AT139" s="871"/>
      <c r="AU139" s="867">
        <v>2</v>
      </c>
      <c r="AV139" s="866"/>
      <c r="AW139" s="865">
        <f>SUM(AW123:AX138)</f>
        <v>1</v>
      </c>
      <c r="AX139" s="867"/>
      <c r="AY139" s="868">
        <v>1</v>
      </c>
      <c r="AZ139" s="866"/>
      <c r="BA139" s="867"/>
      <c r="BB139" s="871"/>
      <c r="BC139" s="868">
        <v>6</v>
      </c>
      <c r="BD139" s="866"/>
      <c r="BE139" s="867">
        <v>11</v>
      </c>
      <c r="BF139" s="871"/>
      <c r="BH139" s="303"/>
      <c r="BI139" s="303"/>
      <c r="BJ139" s="303"/>
    </row>
    <row r="140" spans="4:62" s="302" customFormat="1" ht="28.5" customHeight="1" thickBot="1" thickTop="1">
      <c r="D140" s="530" t="s">
        <v>92</v>
      </c>
      <c r="E140" s="531"/>
      <c r="F140" s="531"/>
      <c r="G140" s="531"/>
      <c r="H140" s="531"/>
      <c r="I140" s="531"/>
      <c r="J140" s="531"/>
      <c r="K140" s="531"/>
      <c r="L140" s="531"/>
      <c r="M140" s="531"/>
      <c r="N140" s="531"/>
      <c r="O140" s="531"/>
      <c r="P140" s="531"/>
      <c r="Q140" s="531"/>
      <c r="R140" s="531"/>
      <c r="S140" s="531"/>
      <c r="T140" s="532"/>
      <c r="U140" s="508">
        <f>U139+U121+U112+U101+U87+U64+U51</f>
        <v>34</v>
      </c>
      <c r="V140" s="509"/>
      <c r="W140" s="508">
        <f>W139+W121+W112+W101+W87+W64+W51</f>
        <v>38</v>
      </c>
      <c r="X140" s="509"/>
      <c r="Y140" s="508"/>
      <c r="Z140" s="509"/>
      <c r="AA140" s="508">
        <f>AA139+AA121+AA112+AA101+AA87+AA64+AA51</f>
        <v>5</v>
      </c>
      <c r="AB140" s="518"/>
      <c r="AC140" s="876">
        <f>AC139+AC121+AC112+AC101+AC87+AC64+AC51</f>
        <v>247.5</v>
      </c>
      <c r="AD140" s="877"/>
      <c r="AE140" s="868">
        <f>AE139+AE121+AE112+AE101+AE87+AE64+AE51</f>
        <v>8910</v>
      </c>
      <c r="AF140" s="880"/>
      <c r="AG140" s="868">
        <f>AG139+AG121+AG112+AG101+AG87+AG64+AG51</f>
        <v>3807</v>
      </c>
      <c r="AH140" s="880"/>
      <c r="AI140" s="868">
        <f>AI139+AI121+AI112+AI101+AI87+AI64+AI51</f>
        <v>1857</v>
      </c>
      <c r="AJ140" s="880"/>
      <c r="AK140" s="868">
        <f>AK139+AK121+AK112+AK101+AK87+AK64+AK51</f>
        <v>152</v>
      </c>
      <c r="AL140" s="880"/>
      <c r="AM140" s="868">
        <f>AM139+AM121+AM112+AM101+AM87+AM64+AM51</f>
        <v>1798</v>
      </c>
      <c r="AN140" s="880"/>
      <c r="AO140" s="868">
        <f>AO139+AO121+AO112+AO101+AO87+AO64+AO51</f>
        <v>5103</v>
      </c>
      <c r="AP140" s="880"/>
      <c r="AQ140" s="869">
        <f>AQ139+AQ121+AQ112+AQ101+AQ87+AQ64+AQ51</f>
        <v>30</v>
      </c>
      <c r="AR140" s="870"/>
      <c r="AS140" s="869">
        <f>AS139+AS121+AS112+AS101+AS87+AS64+AS51</f>
        <v>30</v>
      </c>
      <c r="AT140" s="870"/>
      <c r="AU140" s="869">
        <f>AU139+AU121+AU112+AU101+AU87+AU64+AU51</f>
        <v>29</v>
      </c>
      <c r="AV140" s="870"/>
      <c r="AW140" s="869">
        <f>AW139+AW121+AW112+AW101+AW87+AW64+AW51</f>
        <v>30</v>
      </c>
      <c r="AX140" s="870"/>
      <c r="AY140" s="869">
        <f>AY139+AY121+AY112+AY101+AY87+AY64+AY51</f>
        <v>27</v>
      </c>
      <c r="AZ140" s="870"/>
      <c r="BA140" s="869">
        <f>BA139+BA121+BA112+BA101+BA87+BA64+BA51</f>
        <v>27.5</v>
      </c>
      <c r="BB140" s="870"/>
      <c r="BC140" s="869">
        <f>BC139+BC121+BC112+BC101+BC87+BC64+BC51</f>
        <v>24</v>
      </c>
      <c r="BD140" s="870"/>
      <c r="BE140" s="869">
        <f>BE139+BE121+BE112+BE101+BE87+BE64+BE51</f>
        <v>23</v>
      </c>
      <c r="BF140" s="906"/>
      <c r="BH140" s="303"/>
      <c r="BI140" s="303"/>
      <c r="BJ140" s="303"/>
    </row>
    <row r="141" spans="4:62" s="22" customFormat="1" ht="22.5" customHeight="1" thickBot="1" thickTop="1">
      <c r="D141" s="932" t="s">
        <v>93</v>
      </c>
      <c r="E141" s="933"/>
      <c r="F141" s="933"/>
      <c r="G141" s="933"/>
      <c r="H141" s="933"/>
      <c r="I141" s="933"/>
      <c r="J141" s="933"/>
      <c r="K141" s="933"/>
      <c r="L141" s="933"/>
      <c r="M141" s="933"/>
      <c r="N141" s="933"/>
      <c r="O141" s="933"/>
      <c r="P141" s="933"/>
      <c r="Q141" s="933"/>
      <c r="R141" s="933"/>
      <c r="S141" s="933"/>
      <c r="T141" s="933"/>
      <c r="U141" s="933"/>
      <c r="V141" s="933"/>
      <c r="W141" s="933"/>
      <c r="X141" s="933"/>
      <c r="Y141" s="933"/>
      <c r="Z141" s="933"/>
      <c r="AA141" s="933"/>
      <c r="AB141" s="933"/>
      <c r="AC141" s="933"/>
      <c r="AD141" s="933"/>
      <c r="AE141" s="933"/>
      <c r="AF141" s="933"/>
      <c r="AG141" s="933"/>
      <c r="AH141" s="933"/>
      <c r="AI141" s="933"/>
      <c r="AJ141" s="933"/>
      <c r="AK141" s="933"/>
      <c r="AL141" s="933"/>
      <c r="AM141" s="933"/>
      <c r="AN141" s="933"/>
      <c r="AO141" s="933"/>
      <c r="AP141" s="934"/>
      <c r="AQ141" s="533">
        <f>AQ140</f>
        <v>30</v>
      </c>
      <c r="AR141" s="835"/>
      <c r="AS141" s="533">
        <f>AS140</f>
        <v>30</v>
      </c>
      <c r="AT141" s="835"/>
      <c r="AU141" s="533">
        <f>AU140</f>
        <v>29</v>
      </c>
      <c r="AV141" s="835"/>
      <c r="AW141" s="533">
        <f>AW140</f>
        <v>30</v>
      </c>
      <c r="AX141" s="835"/>
      <c r="AY141" s="533">
        <f>AY140</f>
        <v>27</v>
      </c>
      <c r="AZ141" s="835"/>
      <c r="BA141" s="533">
        <f>BA140</f>
        <v>27.5</v>
      </c>
      <c r="BB141" s="835"/>
      <c r="BC141" s="533">
        <f>BC140</f>
        <v>24</v>
      </c>
      <c r="BD141" s="835"/>
      <c r="BE141" s="533">
        <f>BE140</f>
        <v>23</v>
      </c>
      <c r="BF141" s="835"/>
      <c r="BH141" s="83"/>
      <c r="BI141" s="83"/>
      <c r="BJ141" s="83"/>
    </row>
    <row r="142" spans="4:62" s="91" customFormat="1" ht="25.5" customHeight="1" thickBot="1" thickTop="1">
      <c r="D142" s="981" t="s">
        <v>94</v>
      </c>
      <c r="E142" s="982"/>
      <c r="F142" s="982"/>
      <c r="G142" s="982"/>
      <c r="H142" s="982"/>
      <c r="I142" s="982"/>
      <c r="J142" s="982"/>
      <c r="K142" s="982"/>
      <c r="L142" s="982"/>
      <c r="M142" s="982"/>
      <c r="N142" s="982"/>
      <c r="O142" s="982"/>
      <c r="P142" s="982"/>
      <c r="Q142" s="982"/>
      <c r="R142" s="982"/>
      <c r="S142" s="982"/>
      <c r="T142" s="982"/>
      <c r="U142" s="982"/>
      <c r="V142" s="982"/>
      <c r="W142" s="982"/>
      <c r="X142" s="982"/>
      <c r="Y142" s="982"/>
      <c r="Z142" s="982"/>
      <c r="AA142" s="982"/>
      <c r="AB142" s="982"/>
      <c r="AC142" s="982"/>
      <c r="AD142" s="982"/>
      <c r="AE142" s="982"/>
      <c r="AF142" s="982"/>
      <c r="AG142" s="982"/>
      <c r="AH142" s="982"/>
      <c r="AI142" s="982"/>
      <c r="AJ142" s="982"/>
      <c r="AK142" s="982"/>
      <c r="AL142" s="982"/>
      <c r="AM142" s="982"/>
      <c r="AN142" s="982"/>
      <c r="AO142" s="982"/>
      <c r="AP142" s="982"/>
      <c r="AQ142" s="533">
        <v>5</v>
      </c>
      <c r="AR142" s="835"/>
      <c r="AS142" s="821">
        <v>5</v>
      </c>
      <c r="AT142" s="835"/>
      <c r="AU142" s="533">
        <v>4</v>
      </c>
      <c r="AV142" s="835"/>
      <c r="AW142" s="821">
        <v>5</v>
      </c>
      <c r="AX142" s="835"/>
      <c r="AY142" s="533">
        <v>5</v>
      </c>
      <c r="AZ142" s="835"/>
      <c r="BA142" s="821">
        <v>4</v>
      </c>
      <c r="BB142" s="835"/>
      <c r="BC142" s="533">
        <v>4</v>
      </c>
      <c r="BD142" s="835"/>
      <c r="BE142" s="821">
        <v>2</v>
      </c>
      <c r="BF142" s="835"/>
      <c r="BH142" s="92"/>
      <c r="BI142" s="92"/>
      <c r="BJ142" s="92"/>
    </row>
    <row r="143" spans="4:62" s="86" customFormat="1" ht="24" customHeight="1" thickBot="1" thickTop="1">
      <c r="D143" s="981" t="s">
        <v>95</v>
      </c>
      <c r="E143" s="982"/>
      <c r="F143" s="982"/>
      <c r="G143" s="982"/>
      <c r="H143" s="982"/>
      <c r="I143" s="982"/>
      <c r="J143" s="982"/>
      <c r="K143" s="982"/>
      <c r="L143" s="982"/>
      <c r="M143" s="982"/>
      <c r="N143" s="982"/>
      <c r="O143" s="982"/>
      <c r="P143" s="982"/>
      <c r="Q143" s="982"/>
      <c r="R143" s="982"/>
      <c r="S143" s="982"/>
      <c r="T143" s="982"/>
      <c r="U143" s="982"/>
      <c r="V143" s="982"/>
      <c r="W143" s="982"/>
      <c r="X143" s="982"/>
      <c r="Y143" s="982"/>
      <c r="Z143" s="982"/>
      <c r="AA143" s="982"/>
      <c r="AB143" s="982"/>
      <c r="AC143" s="982"/>
      <c r="AD143" s="982"/>
      <c r="AE143" s="982"/>
      <c r="AF143" s="982"/>
      <c r="AG143" s="982"/>
      <c r="AH143" s="982"/>
      <c r="AI143" s="982"/>
      <c r="AJ143" s="982"/>
      <c r="AK143" s="982"/>
      <c r="AL143" s="982"/>
      <c r="AM143" s="982"/>
      <c r="AN143" s="982"/>
      <c r="AO143" s="982"/>
      <c r="AP143" s="982"/>
      <c r="AQ143" s="533">
        <v>3</v>
      </c>
      <c r="AR143" s="835"/>
      <c r="AS143" s="821">
        <v>5</v>
      </c>
      <c r="AT143" s="835"/>
      <c r="AU143" s="939" t="s">
        <v>327</v>
      </c>
      <c r="AV143" s="938"/>
      <c r="AW143" s="821">
        <v>5</v>
      </c>
      <c r="AX143" s="835"/>
      <c r="AY143" s="533">
        <v>5</v>
      </c>
      <c r="AZ143" s="835"/>
      <c r="BA143" s="937" t="s">
        <v>328</v>
      </c>
      <c r="BB143" s="938"/>
      <c r="BC143" s="939" t="s">
        <v>327</v>
      </c>
      <c r="BD143" s="938"/>
      <c r="BE143" s="937" t="s">
        <v>329</v>
      </c>
      <c r="BF143" s="938"/>
      <c r="BH143" s="90"/>
      <c r="BI143" s="90"/>
      <c r="BJ143" s="90"/>
    </row>
    <row r="144" spans="4:62" s="34" customFormat="1" ht="25.5" customHeight="1" thickBot="1" thickTop="1">
      <c r="D144" s="983" t="s">
        <v>96</v>
      </c>
      <c r="E144" s="982"/>
      <c r="F144" s="982"/>
      <c r="G144" s="982"/>
      <c r="H144" s="982"/>
      <c r="I144" s="982"/>
      <c r="J144" s="982"/>
      <c r="K144" s="982"/>
      <c r="L144" s="982"/>
      <c r="M144" s="982"/>
      <c r="N144" s="982"/>
      <c r="O144" s="982"/>
      <c r="P144" s="982"/>
      <c r="Q144" s="982"/>
      <c r="R144" s="982"/>
      <c r="S144" s="982"/>
      <c r="T144" s="982"/>
      <c r="U144" s="982"/>
      <c r="V144" s="982"/>
      <c r="W144" s="982"/>
      <c r="X144" s="982"/>
      <c r="Y144" s="982"/>
      <c r="Z144" s="982"/>
      <c r="AA144" s="982"/>
      <c r="AB144" s="982"/>
      <c r="AC144" s="982"/>
      <c r="AD144" s="982"/>
      <c r="AE144" s="982"/>
      <c r="AF144" s="982"/>
      <c r="AG144" s="982"/>
      <c r="AH144" s="982"/>
      <c r="AI144" s="982"/>
      <c r="AJ144" s="982"/>
      <c r="AK144" s="982"/>
      <c r="AL144" s="982"/>
      <c r="AM144" s="982"/>
      <c r="AN144" s="982"/>
      <c r="AO144" s="982"/>
      <c r="AP144" s="982"/>
      <c r="AQ144" s="533"/>
      <c r="AR144" s="835"/>
      <c r="AS144" s="821"/>
      <c r="AT144" s="835"/>
      <c r="AU144" s="533"/>
      <c r="AV144" s="835"/>
      <c r="AW144" s="821"/>
      <c r="AX144" s="835"/>
      <c r="AY144" s="533"/>
      <c r="AZ144" s="835"/>
      <c r="BA144" s="821"/>
      <c r="BB144" s="835"/>
      <c r="BC144" s="533"/>
      <c r="BD144" s="835"/>
      <c r="BE144" s="821"/>
      <c r="BF144" s="835"/>
      <c r="BH144" s="62"/>
      <c r="BI144" s="62"/>
      <c r="BJ144" s="62"/>
    </row>
    <row r="145" spans="3:62" s="34" customFormat="1" ht="24" customHeight="1" thickBot="1" thickTop="1">
      <c r="C145" s="80"/>
      <c r="D145" s="981" t="s">
        <v>97</v>
      </c>
      <c r="E145" s="982"/>
      <c r="F145" s="982"/>
      <c r="G145" s="982"/>
      <c r="H145" s="982"/>
      <c r="I145" s="982"/>
      <c r="J145" s="982"/>
      <c r="K145" s="982"/>
      <c r="L145" s="982"/>
      <c r="M145" s="982"/>
      <c r="N145" s="982"/>
      <c r="O145" s="982"/>
      <c r="P145" s="982"/>
      <c r="Q145" s="982"/>
      <c r="R145" s="982"/>
      <c r="S145" s="982"/>
      <c r="T145" s="982"/>
      <c r="U145" s="982"/>
      <c r="V145" s="982"/>
      <c r="W145" s="982"/>
      <c r="X145" s="982"/>
      <c r="Y145" s="982"/>
      <c r="Z145" s="982"/>
      <c r="AA145" s="982"/>
      <c r="AB145" s="982"/>
      <c r="AC145" s="982"/>
      <c r="AD145" s="982"/>
      <c r="AE145" s="982"/>
      <c r="AF145" s="982"/>
      <c r="AG145" s="982"/>
      <c r="AH145" s="982"/>
      <c r="AI145" s="982"/>
      <c r="AJ145" s="982"/>
      <c r="AK145" s="982"/>
      <c r="AL145" s="982"/>
      <c r="AM145" s="982"/>
      <c r="AN145" s="982"/>
      <c r="AO145" s="982"/>
      <c r="AP145" s="982"/>
      <c r="AQ145" s="533"/>
      <c r="AR145" s="821"/>
      <c r="AS145" s="533"/>
      <c r="AT145" s="835"/>
      <c r="AU145" s="940">
        <v>1</v>
      </c>
      <c r="AV145" s="941"/>
      <c r="AW145" s="942">
        <v>1</v>
      </c>
      <c r="AX145" s="941"/>
      <c r="AY145" s="940">
        <v>1</v>
      </c>
      <c r="AZ145" s="941"/>
      <c r="BA145" s="942">
        <v>1</v>
      </c>
      <c r="BB145" s="941"/>
      <c r="BC145" s="940">
        <v>1</v>
      </c>
      <c r="BD145" s="941"/>
      <c r="BE145" s="821"/>
      <c r="BF145" s="835"/>
      <c r="BH145" s="62"/>
      <c r="BI145" s="62"/>
      <c r="BJ145" s="62"/>
    </row>
    <row r="146" spans="3:62" s="34" customFormat="1" ht="18" customHeight="1" thickBot="1" thickTop="1">
      <c r="C146" s="80"/>
      <c r="D146" s="69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62"/>
      <c r="R146" s="62"/>
      <c r="S146" s="62"/>
      <c r="T146" s="62"/>
      <c r="U146" s="76"/>
      <c r="V146" s="62"/>
      <c r="W146" s="62"/>
      <c r="X146" s="62"/>
      <c r="Y146" s="62"/>
      <c r="Z146" s="62"/>
      <c r="AA146" s="62"/>
      <c r="AB146" s="122"/>
      <c r="AC146" s="123"/>
      <c r="AD146" s="123"/>
      <c r="AE146" s="123"/>
      <c r="AF146" s="123"/>
      <c r="AG146" s="123"/>
      <c r="AH146" s="123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H146" s="62"/>
      <c r="BI146" s="62"/>
      <c r="BJ146" s="62"/>
    </row>
    <row r="147" spans="3:62" s="46" customFormat="1" ht="24" customHeight="1" thickBot="1" thickTop="1">
      <c r="C147" s="297"/>
      <c r="D147" s="298" t="s">
        <v>41</v>
      </c>
      <c r="E147" s="1001" t="s">
        <v>43</v>
      </c>
      <c r="F147" s="989"/>
      <c r="G147" s="989"/>
      <c r="H147" s="989"/>
      <c r="I147" s="989"/>
      <c r="J147" s="989"/>
      <c r="K147" s="989"/>
      <c r="L147" s="989"/>
      <c r="M147" s="989"/>
      <c r="N147" s="989"/>
      <c r="O147" s="989"/>
      <c r="P147" s="989"/>
      <c r="Q147" s="989"/>
      <c r="R147" s="989"/>
      <c r="S147" s="989"/>
      <c r="T147" s="989"/>
      <c r="U147" s="961"/>
      <c r="V147" s="962"/>
      <c r="W147" s="963">
        <v>2.4</v>
      </c>
      <c r="X147" s="963"/>
      <c r="Y147" s="958"/>
      <c r="Z147" s="959"/>
      <c r="AA147" s="960"/>
      <c r="AB147" s="362"/>
      <c r="AC147" s="960">
        <v>12</v>
      </c>
      <c r="AD147" s="362"/>
      <c r="AE147" s="361">
        <v>432</v>
      </c>
      <c r="AF147" s="361"/>
      <c r="AG147" s="960">
        <v>288</v>
      </c>
      <c r="AH147" s="362"/>
      <c r="AI147" s="996">
        <v>8</v>
      </c>
      <c r="AJ147" s="992"/>
      <c r="AK147" s="998"/>
      <c r="AL147" s="999"/>
      <c r="AM147" s="991">
        <v>280</v>
      </c>
      <c r="AN147" s="992"/>
      <c r="AO147" s="993">
        <v>144</v>
      </c>
      <c r="AP147" s="993"/>
      <c r="AQ147" s="997">
        <v>4</v>
      </c>
      <c r="AR147" s="993"/>
      <c r="AS147" s="997">
        <v>4</v>
      </c>
      <c r="AT147" s="1005"/>
      <c r="AU147" s="993">
        <v>4</v>
      </c>
      <c r="AV147" s="993"/>
      <c r="AW147" s="991">
        <v>4</v>
      </c>
      <c r="AX147" s="992"/>
      <c r="AY147" s="361" t="s">
        <v>123</v>
      </c>
      <c r="AZ147" s="361"/>
      <c r="BA147" s="361"/>
      <c r="BB147" s="361"/>
      <c r="BC147" s="361"/>
      <c r="BD147" s="361"/>
      <c r="BE147" s="361"/>
      <c r="BF147" s="362"/>
      <c r="BG147" s="311"/>
      <c r="BH147" s="299"/>
      <c r="BI147" s="299"/>
      <c r="BJ147" s="299"/>
    </row>
    <row r="148" spans="3:62" s="46" customFormat="1" ht="24" customHeight="1" thickBot="1" thickTop="1">
      <c r="C148" s="297"/>
      <c r="D148" s="300" t="s">
        <v>44</v>
      </c>
      <c r="E148" s="988" t="s">
        <v>42</v>
      </c>
      <c r="F148" s="989"/>
      <c r="G148" s="989"/>
      <c r="H148" s="989"/>
      <c r="I148" s="989"/>
      <c r="J148" s="989"/>
      <c r="K148" s="989"/>
      <c r="L148" s="989"/>
      <c r="M148" s="989"/>
      <c r="N148" s="989"/>
      <c r="O148" s="989"/>
      <c r="P148" s="989"/>
      <c r="Q148" s="989"/>
      <c r="R148" s="989"/>
      <c r="S148" s="989"/>
      <c r="T148" s="990"/>
      <c r="U148" s="1002"/>
      <c r="V148" s="992"/>
      <c r="W148" s="1003"/>
      <c r="X148" s="1004"/>
      <c r="Y148" s="958"/>
      <c r="Z148" s="959"/>
      <c r="AA148" s="516"/>
      <c r="AB148" s="517"/>
      <c r="AC148" s="516">
        <v>19</v>
      </c>
      <c r="AD148" s="517"/>
      <c r="AE148" s="516">
        <v>684</v>
      </c>
      <c r="AF148" s="517"/>
      <c r="AG148" s="516"/>
      <c r="AH148" s="517"/>
      <c r="AI148" s="963" t="s">
        <v>121</v>
      </c>
      <c r="AJ148" s="963"/>
      <c r="AK148" s="963"/>
      <c r="AL148" s="963"/>
      <c r="AM148" s="963"/>
      <c r="AN148" s="963"/>
      <c r="AO148" s="963"/>
      <c r="AP148" s="963"/>
      <c r="AQ148" s="963"/>
      <c r="AR148" s="963"/>
      <c r="AS148" s="963"/>
      <c r="AT148" s="963"/>
      <c r="AU148" s="963"/>
      <c r="AV148" s="963"/>
      <c r="AW148" s="963"/>
      <c r="AX148" s="963"/>
      <c r="AY148" s="963"/>
      <c r="AZ148" s="963"/>
      <c r="BA148" s="963"/>
      <c r="BB148" s="963"/>
      <c r="BC148" s="963"/>
      <c r="BD148" s="963"/>
      <c r="BE148" s="963"/>
      <c r="BF148" s="1006"/>
      <c r="BG148" s="312"/>
      <c r="BH148" s="301"/>
      <c r="BI148" s="301"/>
      <c r="BJ148" s="301"/>
    </row>
    <row r="149" spans="25:42" s="35" customFormat="1" ht="21" customHeight="1" thickTop="1"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</row>
    <row r="150" spans="4:62" s="35" customFormat="1" ht="18" customHeight="1">
      <c r="D150" s="177"/>
      <c r="E150" s="215"/>
      <c r="F150" s="215"/>
      <c r="G150" s="215"/>
      <c r="H150" s="215"/>
      <c r="I150" s="215"/>
      <c r="J150" s="215"/>
      <c r="K150" s="215"/>
      <c r="L150" s="178"/>
      <c r="M150" s="178"/>
      <c r="N150" s="178"/>
      <c r="O150" s="178"/>
      <c r="P150" s="216"/>
      <c r="Q150" s="217"/>
      <c r="R150" s="217"/>
      <c r="S150" s="217"/>
      <c r="T150" s="218"/>
      <c r="U150" s="218"/>
      <c r="V150" s="219"/>
      <c r="W150" s="179"/>
      <c r="X150" s="220"/>
      <c r="Y150" s="220"/>
      <c r="Z150" s="220"/>
      <c r="AA150" s="220"/>
      <c r="AB150" s="220"/>
      <c r="AC150" s="179"/>
      <c r="AD150" s="216"/>
      <c r="AE150" s="179"/>
      <c r="AF150" s="179"/>
      <c r="AG150" s="179"/>
      <c r="AH150" s="179"/>
      <c r="AI150" s="179"/>
      <c r="AJ150" s="179"/>
      <c r="AK150" s="179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</row>
    <row r="151" spans="4:62" s="35" customFormat="1" ht="22.5" customHeight="1">
      <c r="D151" s="177"/>
      <c r="E151" s="215"/>
      <c r="F151" s="215"/>
      <c r="G151" s="964" t="s">
        <v>177</v>
      </c>
      <c r="H151" s="964"/>
      <c r="I151" s="964"/>
      <c r="J151" s="964"/>
      <c r="K151" s="964"/>
      <c r="L151" s="964"/>
      <c r="M151" s="964"/>
      <c r="N151" s="964"/>
      <c r="O151" s="964"/>
      <c r="P151" s="964"/>
      <c r="Q151" s="964"/>
      <c r="R151" s="964"/>
      <c r="S151" s="964"/>
      <c r="T151" s="964"/>
      <c r="U151" s="964"/>
      <c r="V151" s="964"/>
      <c r="W151" s="964"/>
      <c r="X151" s="964"/>
      <c r="Y151" s="964"/>
      <c r="Z151" s="964"/>
      <c r="AA151" s="964"/>
      <c r="AB151" s="964"/>
      <c r="AC151" s="964"/>
      <c r="AD151" s="964"/>
      <c r="AE151" s="964"/>
      <c r="AF151" s="964"/>
      <c r="AG151" s="964"/>
      <c r="AH151" s="964"/>
      <c r="AI151" s="964"/>
      <c r="AJ151" s="964"/>
      <c r="AK151" s="964"/>
      <c r="AL151" s="964"/>
      <c r="AM151" s="964"/>
      <c r="AN151" s="964"/>
      <c r="AO151" s="964"/>
      <c r="AP151" s="964"/>
      <c r="AQ151" s="964"/>
      <c r="AR151" s="964"/>
      <c r="AS151" s="964"/>
      <c r="AT151" s="964"/>
      <c r="AU151" s="964"/>
      <c r="AV151" s="964"/>
      <c r="AW151" s="964"/>
      <c r="AX151" s="964"/>
      <c r="AY151" s="964"/>
      <c r="AZ151" s="964"/>
      <c r="BA151" s="964"/>
      <c r="BB151" s="964"/>
      <c r="BC151" s="964"/>
      <c r="BD151" s="964"/>
      <c r="BE151" s="964"/>
      <c r="BF151" s="964"/>
      <c r="BG151" s="184"/>
      <c r="BH151" s="184"/>
      <c r="BI151" s="184"/>
      <c r="BJ151" s="184"/>
    </row>
    <row r="152" spans="4:62" s="35" customFormat="1" ht="22.5" customHeight="1">
      <c r="D152" s="177"/>
      <c r="E152" s="215"/>
      <c r="F152" s="215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184"/>
      <c r="BH152" s="184"/>
      <c r="BI152" s="184"/>
      <c r="BJ152" s="184"/>
    </row>
    <row r="153" spans="4:62" s="35" customFormat="1" ht="18" customHeight="1">
      <c r="D153" s="177"/>
      <c r="E153" s="215"/>
      <c r="F153" s="215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184"/>
      <c r="BH153" s="184"/>
      <c r="BI153" s="184"/>
      <c r="BJ153" s="184"/>
    </row>
    <row r="154" spans="4:62" s="35" customFormat="1" ht="30" customHeight="1">
      <c r="D154" s="177"/>
      <c r="E154" s="215"/>
      <c r="F154" s="215"/>
      <c r="G154" s="248" t="s">
        <v>9</v>
      </c>
      <c r="H154" s="248"/>
      <c r="I154" s="248"/>
      <c r="J154" s="248"/>
      <c r="K154" s="248"/>
      <c r="L154" s="248"/>
      <c r="M154" s="248"/>
      <c r="N154" s="248"/>
      <c r="O154" s="248"/>
      <c r="P154" s="230"/>
      <c r="Q154" s="230"/>
      <c r="R154" s="230"/>
      <c r="S154" s="231"/>
      <c r="T154" s="232"/>
      <c r="U154" s="232" t="s">
        <v>8</v>
      </c>
      <c r="V154" s="1000" t="s">
        <v>158</v>
      </c>
      <c r="W154" s="1000"/>
      <c r="X154" s="1000"/>
      <c r="Y154" s="1000"/>
      <c r="Z154" s="1000"/>
      <c r="AA154" s="1000"/>
      <c r="AB154" s="233" t="s">
        <v>8</v>
      </c>
      <c r="AC154" s="234"/>
      <c r="AD154" s="235"/>
      <c r="AE154" s="236"/>
      <c r="AF154" s="235"/>
      <c r="AG154" s="235"/>
      <c r="AH154" s="995" t="s">
        <v>7</v>
      </c>
      <c r="AI154" s="995"/>
      <c r="AJ154" s="995"/>
      <c r="AK154" s="995"/>
      <c r="AL154" s="995"/>
      <c r="AM154" s="995"/>
      <c r="AN154" s="995"/>
      <c r="AO154" s="995"/>
      <c r="AP154" s="995"/>
      <c r="AQ154" s="995"/>
      <c r="AR154" s="995"/>
      <c r="AS154" s="995"/>
      <c r="AT154" s="995"/>
      <c r="AU154" s="995"/>
      <c r="AV154" s="230"/>
      <c r="AW154" s="230"/>
      <c r="AX154" s="230"/>
      <c r="AY154" s="231"/>
      <c r="AZ154" s="233" t="s">
        <v>8</v>
      </c>
      <c r="BA154" s="1000" t="s">
        <v>339</v>
      </c>
      <c r="BB154" s="1000"/>
      <c r="BC154" s="1000"/>
      <c r="BD154" s="1000"/>
      <c r="BE154" s="1000"/>
      <c r="BF154" s="1000"/>
      <c r="BG154" s="313"/>
      <c r="BH154" s="221"/>
      <c r="BI154" s="221"/>
      <c r="BJ154" s="221"/>
    </row>
    <row r="155" spans="4:62" s="35" customFormat="1" ht="19.5" customHeight="1">
      <c r="D155" s="177"/>
      <c r="E155" s="215"/>
      <c r="F155" s="215"/>
      <c r="G155" s="237"/>
      <c r="H155" s="238"/>
      <c r="I155" s="239"/>
      <c r="J155" s="240"/>
      <c r="K155" s="240"/>
      <c r="L155" s="239"/>
      <c r="M155" s="241"/>
      <c r="N155" s="241"/>
      <c r="O155" s="241"/>
      <c r="P155" s="242"/>
      <c r="Q155" s="987" t="s">
        <v>5</v>
      </c>
      <c r="R155" s="987"/>
      <c r="S155" s="987"/>
      <c r="T155" s="987"/>
      <c r="U155" s="243"/>
      <c r="V155" s="244"/>
      <c r="W155" s="245" t="s">
        <v>6</v>
      </c>
      <c r="X155" s="246"/>
      <c r="Y155" s="241"/>
      <c r="AB155" s="241"/>
      <c r="AC155" s="247"/>
      <c r="AD155" s="247"/>
      <c r="AE155" s="247"/>
      <c r="AF155" s="247"/>
      <c r="AG155" s="247"/>
      <c r="AH155" s="247"/>
      <c r="AI155" s="247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994" t="s">
        <v>5</v>
      </c>
      <c r="AX155" s="994"/>
      <c r="AY155" s="994"/>
      <c r="AZ155" s="244"/>
      <c r="BA155" s="243"/>
      <c r="BB155" s="245" t="s">
        <v>6</v>
      </c>
      <c r="BC155" s="246"/>
      <c r="BD155" s="241"/>
      <c r="BE155" s="241"/>
      <c r="BF155" s="244"/>
      <c r="BG155" s="198"/>
      <c r="BH155" s="188"/>
      <c r="BI155" s="188"/>
      <c r="BJ155" s="184"/>
    </row>
    <row r="156" spans="4:62" s="35" customFormat="1" ht="28.5" customHeight="1">
      <c r="D156" s="177"/>
      <c r="E156" s="215"/>
      <c r="F156" s="215"/>
      <c r="G156" s="215"/>
      <c r="H156" s="178"/>
      <c r="I156" s="178"/>
      <c r="J156" s="178"/>
      <c r="K156" s="178"/>
      <c r="L156" s="178"/>
      <c r="M156" s="178"/>
      <c r="N156" s="181"/>
      <c r="O156" s="178"/>
      <c r="P156" s="178"/>
      <c r="Q156" s="181"/>
      <c r="R156" s="178"/>
      <c r="S156" s="179"/>
      <c r="T156" s="182"/>
      <c r="U156" s="179"/>
      <c r="V156" s="189"/>
      <c r="W156" s="183"/>
      <c r="X156" s="183"/>
      <c r="Y156" s="190"/>
      <c r="Z156" s="179"/>
      <c r="AA156" s="182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6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  <c r="BB156" s="184"/>
      <c r="BC156" s="181"/>
      <c r="BD156" s="191"/>
      <c r="BE156" s="191"/>
      <c r="BF156" s="179"/>
      <c r="BG156" s="179"/>
      <c r="BH156" s="184"/>
      <c r="BI156" s="179"/>
      <c r="BJ156" s="192"/>
    </row>
    <row r="157" spans="1:61" s="34" customFormat="1" ht="16.5" customHeight="1">
      <c r="A157" s="38"/>
      <c r="B157" s="79"/>
      <c r="C157" s="124"/>
      <c r="D157" s="124"/>
      <c r="E157" s="124"/>
      <c r="F157" s="43"/>
      <c r="G157" s="43"/>
      <c r="H157" s="43"/>
      <c r="I157" s="43"/>
      <c r="J157" s="43"/>
      <c r="K157" s="43"/>
      <c r="L157" s="44"/>
      <c r="M157" s="43"/>
      <c r="N157" s="43"/>
      <c r="O157" s="44"/>
      <c r="P157" s="43"/>
      <c r="R157" s="45"/>
      <c r="S157" s="39"/>
      <c r="T157" s="26"/>
      <c r="U157" s="39"/>
      <c r="V157" s="956"/>
      <c r="W157" s="957"/>
      <c r="X157" s="957"/>
      <c r="Y157" s="957"/>
      <c r="Z157" s="957"/>
      <c r="AA157" s="41"/>
      <c r="AB157" s="125"/>
      <c r="AC157" s="41"/>
      <c r="AD157" s="41"/>
      <c r="AE157" s="41"/>
      <c r="AF157" s="41"/>
      <c r="AG157" s="41"/>
      <c r="AH157" s="41"/>
      <c r="AI157" s="63"/>
      <c r="AJ157" s="64"/>
      <c r="AK157" s="64"/>
      <c r="AL157" s="64"/>
      <c r="AM157" s="64"/>
      <c r="AN157" s="65"/>
      <c r="AO157" s="66"/>
      <c r="AS157" s="314"/>
      <c r="AT157" s="314"/>
      <c r="AU157" s="314"/>
      <c r="AV157" s="314"/>
      <c r="AW157" s="314"/>
      <c r="AX157" s="314"/>
      <c r="AY157" s="101"/>
      <c r="AZ157" s="101"/>
      <c r="BA157" s="102"/>
      <c r="BB157" s="102"/>
      <c r="BC157" s="127"/>
      <c r="BD157" s="128"/>
      <c r="BE157" s="128"/>
      <c r="BF157" s="128"/>
      <c r="BG157" s="128"/>
      <c r="BH157" s="129"/>
      <c r="BI157" s="81"/>
    </row>
    <row r="158" spans="1:61" s="34" customFormat="1" ht="16.5" customHeight="1">
      <c r="A158" s="38"/>
      <c r="B158" s="79"/>
      <c r="C158" s="124"/>
      <c r="D158" s="124"/>
      <c r="E158" s="124"/>
      <c r="F158" s="43"/>
      <c r="G158" s="43"/>
      <c r="H158" s="43"/>
      <c r="I158" s="43"/>
      <c r="J158" s="43"/>
      <c r="K158" s="43"/>
      <c r="L158" s="44"/>
      <c r="M158" s="43"/>
      <c r="N158" s="43"/>
      <c r="O158" s="44"/>
      <c r="P158" s="43"/>
      <c r="R158" s="45"/>
      <c r="S158" s="39"/>
      <c r="T158" s="26"/>
      <c r="U158" s="39"/>
      <c r="V158" s="39"/>
      <c r="W158" s="40"/>
      <c r="Y158" s="45"/>
      <c r="Z158" s="41"/>
      <c r="AA158" s="41"/>
      <c r="AB158" s="41"/>
      <c r="AC158" s="41"/>
      <c r="AD158" s="41"/>
      <c r="AE158" s="41"/>
      <c r="AF158" s="41"/>
      <c r="AG158" s="41"/>
      <c r="AH158" s="41"/>
      <c r="AI158" s="63"/>
      <c r="AJ158" s="64"/>
      <c r="AK158" s="64"/>
      <c r="AL158" s="64"/>
      <c r="AM158" s="64"/>
      <c r="AN158" s="65"/>
      <c r="AO158" s="66"/>
      <c r="AS158" s="314"/>
      <c r="AT158" s="314"/>
      <c r="AU158" s="314"/>
      <c r="AV158" s="314"/>
      <c r="AW158" s="314"/>
      <c r="AX158" s="314"/>
      <c r="BA158" s="44"/>
      <c r="BC158" s="45"/>
      <c r="BH158" s="27"/>
      <c r="BI158" s="27"/>
    </row>
    <row r="159" spans="1:61" s="34" customFormat="1" ht="15" customHeight="1">
      <c r="A159" s="38"/>
      <c r="B159" s="79"/>
      <c r="C159" s="124"/>
      <c r="D159" s="124"/>
      <c r="E159" s="124"/>
      <c r="F159" s="124"/>
      <c r="G159" s="124"/>
      <c r="H159" s="124"/>
      <c r="I159" s="124"/>
      <c r="J159" s="43"/>
      <c r="K159" s="43"/>
      <c r="L159" s="43"/>
      <c r="M159" s="43"/>
      <c r="N159" s="125"/>
      <c r="O159" s="12"/>
      <c r="P159" s="12"/>
      <c r="Q159" s="12"/>
      <c r="R159" s="56"/>
      <c r="S159" s="56"/>
      <c r="T159" s="126"/>
      <c r="U159" s="39"/>
      <c r="V159" s="39"/>
      <c r="W159" s="40"/>
      <c r="Y159" s="45"/>
      <c r="Z159" s="41"/>
      <c r="AA159" s="41"/>
      <c r="AB159" s="41"/>
      <c r="AC159" s="41"/>
      <c r="AD159" s="41"/>
      <c r="AE159" s="41"/>
      <c r="AF159" s="41"/>
      <c r="AG159" s="41"/>
      <c r="AH159" s="41"/>
      <c r="AI159" s="63"/>
      <c r="AJ159" s="64"/>
      <c r="AK159" s="64"/>
      <c r="AL159" s="64"/>
      <c r="AM159" s="64"/>
      <c r="AN159" s="65"/>
      <c r="AO159" s="66"/>
      <c r="AS159" s="78"/>
      <c r="AT159" s="78"/>
      <c r="AU159" s="78"/>
      <c r="AV159" s="78"/>
      <c r="AW159" s="78"/>
      <c r="AX159" s="78"/>
      <c r="BA159" s="44"/>
      <c r="BC159" s="45"/>
      <c r="BH159" s="27"/>
      <c r="BI159" s="27"/>
    </row>
    <row r="160" spans="1:61" s="34" customFormat="1" ht="16.5" customHeight="1">
      <c r="A160" s="38"/>
      <c r="B160" s="84"/>
      <c r="C160" s="124"/>
      <c r="D160" s="124"/>
      <c r="E160" s="124"/>
      <c r="F160" s="43"/>
      <c r="G160" s="43"/>
      <c r="H160" s="43"/>
      <c r="I160" s="43"/>
      <c r="J160" s="43"/>
      <c r="K160" s="43"/>
      <c r="L160" s="44"/>
      <c r="M160" s="43"/>
      <c r="N160" s="43"/>
      <c r="O160" s="44"/>
      <c r="P160" s="43"/>
      <c r="R160" s="45"/>
      <c r="T160" s="74"/>
      <c r="U160" s="39"/>
      <c r="V160" s="956"/>
      <c r="W160" s="957"/>
      <c r="X160" s="957"/>
      <c r="Y160" s="957"/>
      <c r="Z160" s="957"/>
      <c r="AA160" s="41"/>
      <c r="AB160" s="125"/>
      <c r="AC160" s="41"/>
      <c r="AD160" s="41"/>
      <c r="AE160" s="41"/>
      <c r="AF160" s="41"/>
      <c r="AG160" s="41"/>
      <c r="AH160" s="41"/>
      <c r="AI160" s="63"/>
      <c r="AJ160" s="64"/>
      <c r="AK160" s="64"/>
      <c r="AL160" s="64"/>
      <c r="AM160" s="64"/>
      <c r="AN160" s="65"/>
      <c r="AO160" s="66"/>
      <c r="AS160" s="84"/>
      <c r="AT160" s="124"/>
      <c r="AU160" s="124"/>
      <c r="AV160" s="124"/>
      <c r="AW160" s="124"/>
      <c r="AX160" s="124"/>
      <c r="BC160" s="127"/>
      <c r="BD160" s="128"/>
      <c r="BE160" s="128"/>
      <c r="BF160" s="22"/>
      <c r="BG160" s="128"/>
      <c r="BH160" s="129"/>
      <c r="BI160" s="81"/>
    </row>
    <row r="161" spans="1:61" s="34" customFormat="1" ht="15.75" customHeight="1">
      <c r="A161" s="38"/>
      <c r="B161" s="36"/>
      <c r="C161" s="42"/>
      <c r="D161" s="124"/>
      <c r="E161" s="124"/>
      <c r="F161" s="43"/>
      <c r="G161" s="43"/>
      <c r="H161" s="43"/>
      <c r="I161" s="43"/>
      <c r="J161" s="43"/>
      <c r="K161" s="43"/>
      <c r="L161" s="44"/>
      <c r="M161" s="43"/>
      <c r="N161" s="43"/>
      <c r="O161" s="44"/>
      <c r="P161" s="43"/>
      <c r="R161" s="45"/>
      <c r="T161" s="74"/>
      <c r="U161" s="39"/>
      <c r="V161" s="39"/>
      <c r="W161" s="40"/>
      <c r="Y161" s="45"/>
      <c r="Z161" s="55"/>
      <c r="AA161" s="42"/>
      <c r="AB161" s="42"/>
      <c r="AC161" s="42"/>
      <c r="AD161" s="42"/>
      <c r="AE161" s="42"/>
      <c r="AF161" s="42"/>
      <c r="AG161" s="42"/>
      <c r="AH161" s="42"/>
      <c r="AI161" s="42"/>
      <c r="AJ161" s="36"/>
      <c r="AK161" s="42"/>
      <c r="AL161" s="43"/>
      <c r="AM161" s="38"/>
      <c r="AN161" s="38"/>
      <c r="AO161" s="43"/>
      <c r="AS161" s="35"/>
      <c r="AT161" s="49"/>
      <c r="AU161" s="35"/>
      <c r="AV161" s="35"/>
      <c r="AW161" s="13"/>
      <c r="AX161" s="35"/>
      <c r="AY161" s="35"/>
      <c r="AZ161" s="35"/>
      <c r="BA161" s="44"/>
      <c r="BB161" s="44"/>
      <c r="BC161" s="75"/>
      <c r="BH161" s="75"/>
      <c r="BI161" s="75"/>
    </row>
    <row r="162" spans="4:62" ht="15.75">
      <c r="D162" s="124"/>
      <c r="E162" s="124"/>
      <c r="F162" s="124"/>
      <c r="G162" s="124"/>
      <c r="H162" s="124"/>
      <c r="I162" s="124"/>
      <c r="J162" s="43"/>
      <c r="K162" s="43"/>
      <c r="L162" s="43"/>
      <c r="M162" s="43"/>
      <c r="N162" s="125"/>
      <c r="O162" s="12"/>
      <c r="P162" s="12"/>
      <c r="Q162" s="12"/>
      <c r="R162" s="56"/>
      <c r="S162" s="56"/>
      <c r="T162" s="126"/>
      <c r="U162" s="2"/>
      <c r="V162" s="2"/>
      <c r="W162" s="2"/>
      <c r="X162" s="2"/>
      <c r="AV162" s="35"/>
      <c r="AW162" s="46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</row>
    <row r="163" spans="4:62" ht="18">
      <c r="D163" s="43"/>
      <c r="E163" s="43"/>
      <c r="F163" s="43"/>
      <c r="G163" s="43"/>
      <c r="H163" s="43"/>
      <c r="I163" s="43"/>
      <c r="J163" s="43"/>
      <c r="K163" s="43"/>
      <c r="L163" s="44"/>
      <c r="M163" s="43"/>
      <c r="N163" s="43"/>
      <c r="O163" s="44"/>
      <c r="P163" s="43"/>
      <c r="Q163" s="100"/>
      <c r="R163" s="45"/>
      <c r="S163" s="34"/>
      <c r="T163" s="39"/>
      <c r="Y163" s="2"/>
      <c r="Z163" s="2"/>
      <c r="AA163" s="2"/>
      <c r="AB163" s="2"/>
      <c r="AC163" s="2"/>
      <c r="AD163" s="2"/>
      <c r="AP163" s="48"/>
      <c r="AW163" s="35"/>
      <c r="AX163" s="35"/>
      <c r="AY163" s="35"/>
      <c r="AZ163" s="35"/>
      <c r="BA163" s="35"/>
      <c r="BB163" s="35"/>
      <c r="BC163" s="35"/>
      <c r="BD163" s="35"/>
      <c r="BE163" s="35"/>
      <c r="BF163" s="13"/>
      <c r="BG163" s="35"/>
      <c r="BH163" s="35"/>
      <c r="BI163" s="35"/>
      <c r="BJ163" s="35"/>
    </row>
    <row r="164" spans="13:61" ht="18">
      <c r="M164" s="2"/>
      <c r="N164" s="2"/>
      <c r="O164" s="2"/>
      <c r="P164" s="2"/>
      <c r="Q164" s="16"/>
      <c r="R164" s="16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W164" s="22"/>
      <c r="AZ164" s="22"/>
      <c r="BC164" s="56"/>
      <c r="BF164" s="56"/>
      <c r="BG164" s="56"/>
      <c r="BH164" s="56"/>
      <c r="BI164" s="56"/>
    </row>
    <row r="165" spans="13:24" ht="12.75">
      <c r="M165" s="2"/>
      <c r="N165" s="2"/>
      <c r="U165" s="2"/>
      <c r="V165" s="2"/>
      <c r="W165" s="2"/>
      <c r="X165" s="2"/>
    </row>
    <row r="166" spans="11:55" ht="20.25">
      <c r="K166" s="527"/>
      <c r="L166" s="527"/>
      <c r="M166" s="527"/>
      <c r="N166" s="527"/>
      <c r="O166" s="527"/>
      <c r="P166" s="527"/>
      <c r="Q166" s="527"/>
      <c r="R166" s="527"/>
      <c r="S166" s="527"/>
      <c r="T166" s="527"/>
      <c r="U166" s="527"/>
      <c r="V166" s="527"/>
      <c r="W166" s="527"/>
      <c r="X166" s="527"/>
      <c r="Y166" s="527"/>
      <c r="Z166" s="527"/>
      <c r="AA166" s="527"/>
      <c r="AB166" s="527"/>
      <c r="AC166" s="527"/>
      <c r="AD166" s="527"/>
      <c r="AE166" s="254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</row>
    <row r="167" spans="11:58" ht="15.75"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255"/>
      <c r="AF167" s="13"/>
      <c r="AG167" s="13"/>
      <c r="AH167" s="13"/>
      <c r="AI167" s="13"/>
      <c r="AJ167" s="13"/>
      <c r="AK167" s="13"/>
      <c r="AL167" s="13"/>
      <c r="AM167" s="13"/>
      <c r="AN167" s="35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F167" s="16"/>
    </row>
    <row r="168" spans="11:55" ht="15"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</row>
    <row r="170" spans="50:51" ht="12.75">
      <c r="AX170" s="16"/>
      <c r="AY170" s="16"/>
    </row>
  </sheetData>
  <sheetProtection/>
  <mergeCells count="2102">
    <mergeCell ref="BD10:BJ10"/>
    <mergeCell ref="AO147:AP147"/>
    <mergeCell ref="BA8:BJ8"/>
    <mergeCell ref="AV12:AY12"/>
    <mergeCell ref="AZ12:BJ12"/>
    <mergeCell ref="X8:AU8"/>
    <mergeCell ref="Q10:AD10"/>
    <mergeCell ref="AE10:AU10"/>
    <mergeCell ref="X11:AU11"/>
    <mergeCell ref="AV8:AZ8"/>
    <mergeCell ref="Q12:AB12"/>
    <mergeCell ref="AC29:AE30"/>
    <mergeCell ref="AU116:AV116"/>
    <mergeCell ref="AI126:AJ126"/>
    <mergeCell ref="AK126:AL126"/>
    <mergeCell ref="AI119:AJ119"/>
    <mergeCell ref="AI115:AJ115"/>
    <mergeCell ref="W116:X116"/>
    <mergeCell ref="G117:T117"/>
    <mergeCell ref="U117:V117"/>
    <mergeCell ref="BA154:BF154"/>
    <mergeCell ref="E147:T147"/>
    <mergeCell ref="V154:AA154"/>
    <mergeCell ref="U148:V148"/>
    <mergeCell ref="W148:X148"/>
    <mergeCell ref="AS147:AT147"/>
    <mergeCell ref="Y148:Z148"/>
    <mergeCell ref="AG148:AH148"/>
    <mergeCell ref="AM147:AN147"/>
    <mergeCell ref="AI148:BF148"/>
    <mergeCell ref="Q155:T155"/>
    <mergeCell ref="E148:T148"/>
    <mergeCell ref="AW147:AX147"/>
    <mergeCell ref="AU147:AV147"/>
    <mergeCell ref="AW155:AY155"/>
    <mergeCell ref="AH154:AU154"/>
    <mergeCell ref="AG147:AH147"/>
    <mergeCell ref="AI147:AJ147"/>
    <mergeCell ref="AQ147:AR147"/>
    <mergeCell ref="AK147:AL147"/>
    <mergeCell ref="D117:F117"/>
    <mergeCell ref="AC117:AD117"/>
    <mergeCell ref="AE117:AF117"/>
    <mergeCell ref="AI117:AJ117"/>
    <mergeCell ref="G118:T118"/>
    <mergeCell ref="AA116:AB116"/>
    <mergeCell ref="Y116:Z116"/>
    <mergeCell ref="W117:X117"/>
    <mergeCell ref="G116:T116"/>
    <mergeCell ref="U116:V116"/>
    <mergeCell ref="Y118:Z118"/>
    <mergeCell ref="AA117:AB117"/>
    <mergeCell ref="D115:F115"/>
    <mergeCell ref="G115:T115"/>
    <mergeCell ref="AC116:AD116"/>
    <mergeCell ref="D116:F116"/>
    <mergeCell ref="AC115:AD115"/>
    <mergeCell ref="BA125:BB125"/>
    <mergeCell ref="BC125:BD125"/>
    <mergeCell ref="BE125:BF125"/>
    <mergeCell ref="AQ119:AR119"/>
    <mergeCell ref="AS119:AT119"/>
    <mergeCell ref="AU119:AV119"/>
    <mergeCell ref="BE121:BF121"/>
    <mergeCell ref="BE119:BF119"/>
    <mergeCell ref="AW119:AX119"/>
    <mergeCell ref="BA124:BB124"/>
    <mergeCell ref="U114:V114"/>
    <mergeCell ref="Y117:Z117"/>
    <mergeCell ref="W114:X114"/>
    <mergeCell ref="Y119:Z119"/>
    <mergeCell ref="W118:X118"/>
    <mergeCell ref="U119:V119"/>
    <mergeCell ref="W119:X119"/>
    <mergeCell ref="U118:V118"/>
    <mergeCell ref="U115:V115"/>
    <mergeCell ref="W115:X115"/>
    <mergeCell ref="D120:F120"/>
    <mergeCell ref="G120:T120"/>
    <mergeCell ref="AG120:AH120"/>
    <mergeCell ref="AA118:AB118"/>
    <mergeCell ref="AC118:AD118"/>
    <mergeCell ref="AE118:AF118"/>
    <mergeCell ref="AG119:AH119"/>
    <mergeCell ref="D118:F118"/>
    <mergeCell ref="W120:X120"/>
    <mergeCell ref="AA119:AB119"/>
    <mergeCell ref="BE117:BF117"/>
    <mergeCell ref="BA117:BB117"/>
    <mergeCell ref="BA118:BB118"/>
    <mergeCell ref="AM118:AN118"/>
    <mergeCell ref="AY117:AZ117"/>
    <mergeCell ref="AO117:AP117"/>
    <mergeCell ref="AW118:AX118"/>
    <mergeCell ref="AS117:AT117"/>
    <mergeCell ref="AU117:AV117"/>
    <mergeCell ref="AW117:AX117"/>
    <mergeCell ref="AY125:AZ125"/>
    <mergeCell ref="BE116:BF116"/>
    <mergeCell ref="BC116:BD116"/>
    <mergeCell ref="AY119:AZ119"/>
    <mergeCell ref="BA119:BB119"/>
    <mergeCell ref="BC119:BD119"/>
    <mergeCell ref="BE118:BF118"/>
    <mergeCell ref="BA116:BB116"/>
    <mergeCell ref="BC124:BD124"/>
    <mergeCell ref="BE124:BF124"/>
    <mergeCell ref="BE115:BF115"/>
    <mergeCell ref="AY115:AZ115"/>
    <mergeCell ref="BA115:BB115"/>
    <mergeCell ref="BE112:BF112"/>
    <mergeCell ref="BA114:BB114"/>
    <mergeCell ref="BC114:BD114"/>
    <mergeCell ref="BA112:BB112"/>
    <mergeCell ref="BE114:BF114"/>
    <mergeCell ref="BC112:BD112"/>
    <mergeCell ref="AY112:AZ112"/>
    <mergeCell ref="W111:X111"/>
    <mergeCell ref="AC112:AD112"/>
    <mergeCell ref="AM112:AN112"/>
    <mergeCell ref="AM111:AN111"/>
    <mergeCell ref="AA112:AB112"/>
    <mergeCell ref="AE112:AF112"/>
    <mergeCell ref="AC111:AD111"/>
    <mergeCell ref="AE111:AF111"/>
    <mergeCell ref="AG111:AH111"/>
    <mergeCell ref="AG112:AH112"/>
    <mergeCell ref="AU114:AV114"/>
    <mergeCell ref="AQ114:AR114"/>
    <mergeCell ref="AS114:AT114"/>
    <mergeCell ref="AS116:AT116"/>
    <mergeCell ref="AW112:AX112"/>
    <mergeCell ref="AU112:AV112"/>
    <mergeCell ref="AW125:AX125"/>
    <mergeCell ref="AS115:AT115"/>
    <mergeCell ref="AU115:AV115"/>
    <mergeCell ref="AW115:AX115"/>
    <mergeCell ref="AW116:AX116"/>
    <mergeCell ref="AS120:AT120"/>
    <mergeCell ref="AS118:AT118"/>
    <mergeCell ref="AU125:AV125"/>
    <mergeCell ref="BE78:BF78"/>
    <mergeCell ref="D79:F79"/>
    <mergeCell ref="AU78:AV78"/>
    <mergeCell ref="AW78:AX78"/>
    <mergeCell ref="AY78:AZ78"/>
    <mergeCell ref="AO79:AP79"/>
    <mergeCell ref="AQ79:AR79"/>
    <mergeCell ref="G79:T79"/>
    <mergeCell ref="U79:V79"/>
    <mergeCell ref="W79:X79"/>
    <mergeCell ref="AQ144:AR144"/>
    <mergeCell ref="AA114:AB114"/>
    <mergeCell ref="AM68:AN68"/>
    <mergeCell ref="AO119:AP119"/>
    <mergeCell ref="AQ115:AR115"/>
    <mergeCell ref="AO110:AP110"/>
    <mergeCell ref="AO114:AP114"/>
    <mergeCell ref="AO116:AP116"/>
    <mergeCell ref="AM116:AN116"/>
    <mergeCell ref="AC119:AD119"/>
    <mergeCell ref="BC67:BD67"/>
    <mergeCell ref="AS145:AT145"/>
    <mergeCell ref="D142:AP142"/>
    <mergeCell ref="D144:AP144"/>
    <mergeCell ref="D143:AP143"/>
    <mergeCell ref="D145:AP145"/>
    <mergeCell ref="AQ142:AR142"/>
    <mergeCell ref="AS142:AT142"/>
    <mergeCell ref="AQ143:AR143"/>
    <mergeCell ref="AS143:AT143"/>
    <mergeCell ref="BC54:BD54"/>
    <mergeCell ref="BA51:BB51"/>
    <mergeCell ref="AW51:AX51"/>
    <mergeCell ref="AU54:AV54"/>
    <mergeCell ref="AW54:AX54"/>
    <mergeCell ref="AU51:AV51"/>
    <mergeCell ref="Y51:Z51"/>
    <mergeCell ref="AA51:AB51"/>
    <mergeCell ref="D112:T112"/>
    <mergeCell ref="U112:V112"/>
    <mergeCell ref="W112:X112"/>
    <mergeCell ref="Y112:Z112"/>
    <mergeCell ref="D78:F78"/>
    <mergeCell ref="U78:V78"/>
    <mergeCell ref="W78:X78"/>
    <mergeCell ref="AA79:AB79"/>
    <mergeCell ref="AV6:BC6"/>
    <mergeCell ref="AV10:BC10"/>
    <mergeCell ref="D30:E30"/>
    <mergeCell ref="F30:G30"/>
    <mergeCell ref="O29:P29"/>
    <mergeCell ref="W28:AB28"/>
    <mergeCell ref="D28:E28"/>
    <mergeCell ref="D29:E29"/>
    <mergeCell ref="C23:E23"/>
    <mergeCell ref="AU26:BC27"/>
    <mergeCell ref="BC76:BD76"/>
    <mergeCell ref="BE76:BF76"/>
    <mergeCell ref="BE75:BF75"/>
    <mergeCell ref="BC74:BD74"/>
    <mergeCell ref="AM66:AN66"/>
    <mergeCell ref="AO69:AP69"/>
    <mergeCell ref="AM69:AN69"/>
    <mergeCell ref="AS55:AT55"/>
    <mergeCell ref="AQ69:AR69"/>
    <mergeCell ref="AS69:AT69"/>
    <mergeCell ref="AS57:AT57"/>
    <mergeCell ref="AQ59:AR59"/>
    <mergeCell ref="AS59:AT59"/>
    <mergeCell ref="AS68:AT68"/>
    <mergeCell ref="AK77:AL77"/>
    <mergeCell ref="AM77:AN77"/>
    <mergeCell ref="AM114:AN114"/>
    <mergeCell ref="AK120:AL120"/>
    <mergeCell ref="AK79:AL79"/>
    <mergeCell ref="AM79:AN79"/>
    <mergeCell ref="AK118:AL118"/>
    <mergeCell ref="AK115:AL115"/>
    <mergeCell ref="AM115:AN115"/>
    <mergeCell ref="AK84:AL84"/>
    <mergeCell ref="AK82:AL82"/>
    <mergeCell ref="AM82:AN82"/>
    <mergeCell ref="AW85:AX85"/>
    <mergeCell ref="AU85:AV85"/>
    <mergeCell ref="AM83:AN83"/>
    <mergeCell ref="AS83:AT83"/>
    <mergeCell ref="AW83:AX83"/>
    <mergeCell ref="AS85:AT85"/>
    <mergeCell ref="AU82:AV82"/>
    <mergeCell ref="AW82:AX82"/>
    <mergeCell ref="BD13:BJ13"/>
    <mergeCell ref="BC85:BD85"/>
    <mergeCell ref="AW77:AX77"/>
    <mergeCell ref="AW75:AX75"/>
    <mergeCell ref="AY75:AZ75"/>
    <mergeCell ref="AW53:AX53"/>
    <mergeCell ref="AW67:AX67"/>
    <mergeCell ref="BE67:BF67"/>
    <mergeCell ref="BE77:BF77"/>
    <mergeCell ref="BC77:BD77"/>
    <mergeCell ref="AM106:AN106"/>
    <mergeCell ref="AQ125:AR125"/>
    <mergeCell ref="AS125:AT125"/>
    <mergeCell ref="AS123:AT123"/>
    <mergeCell ref="AS112:AT112"/>
    <mergeCell ref="AQ112:AR112"/>
    <mergeCell ref="AO112:AP112"/>
    <mergeCell ref="AM119:AN119"/>
    <mergeCell ref="AM123:AN123"/>
    <mergeCell ref="D122:BF122"/>
    <mergeCell ref="BA101:BB101"/>
    <mergeCell ref="AW104:AX104"/>
    <mergeCell ref="AY104:AZ104"/>
    <mergeCell ref="AY109:AZ109"/>
    <mergeCell ref="BA105:BB105"/>
    <mergeCell ref="AW105:AX105"/>
    <mergeCell ref="AY105:AZ105"/>
    <mergeCell ref="V160:Z160"/>
    <mergeCell ref="AC123:AD123"/>
    <mergeCell ref="Y147:Z147"/>
    <mergeCell ref="AA147:AB147"/>
    <mergeCell ref="AC147:AD147"/>
    <mergeCell ref="V157:Z157"/>
    <mergeCell ref="U147:V147"/>
    <mergeCell ref="W147:X147"/>
    <mergeCell ref="AA126:AB126"/>
    <mergeCell ref="G151:BF151"/>
    <mergeCell ref="W125:X125"/>
    <mergeCell ref="Y125:Z125"/>
    <mergeCell ref="BE111:BF111"/>
    <mergeCell ref="BC111:BD111"/>
    <mergeCell ref="AI114:AJ114"/>
    <mergeCell ref="AI124:AJ124"/>
    <mergeCell ref="AQ124:AR124"/>
    <mergeCell ref="AS124:AT124"/>
    <mergeCell ref="AG124:AH124"/>
    <mergeCell ref="AC125:AD125"/>
    <mergeCell ref="AY123:AZ123"/>
    <mergeCell ref="BC123:BD123"/>
    <mergeCell ref="BA123:BB123"/>
    <mergeCell ref="AY124:AZ124"/>
    <mergeCell ref="AU123:AV123"/>
    <mergeCell ref="AC124:AD124"/>
    <mergeCell ref="AW124:AX124"/>
    <mergeCell ref="AQ123:AR123"/>
    <mergeCell ref="AG123:AH123"/>
    <mergeCell ref="AI123:AJ123"/>
    <mergeCell ref="AU124:AV124"/>
    <mergeCell ref="AE123:AF123"/>
    <mergeCell ref="AK123:AL123"/>
    <mergeCell ref="AM124:AN124"/>
    <mergeCell ref="BC121:BD121"/>
    <mergeCell ref="W121:X121"/>
    <mergeCell ref="Y121:Z121"/>
    <mergeCell ref="AA121:AB121"/>
    <mergeCell ref="AO121:AP121"/>
    <mergeCell ref="AQ121:AR121"/>
    <mergeCell ref="BA121:BB121"/>
    <mergeCell ref="AM121:AN121"/>
    <mergeCell ref="AG121:AH121"/>
    <mergeCell ref="AE121:AF121"/>
    <mergeCell ref="BE123:BF123"/>
    <mergeCell ref="AW123:AX123"/>
    <mergeCell ref="AC121:AD121"/>
    <mergeCell ref="BC117:BD117"/>
    <mergeCell ref="AK119:AL119"/>
    <mergeCell ref="AI121:AJ121"/>
    <mergeCell ref="AK121:AL121"/>
    <mergeCell ref="BE120:BF120"/>
    <mergeCell ref="AU120:AV120"/>
    <mergeCell ref="AW120:AX120"/>
    <mergeCell ref="AY121:AZ121"/>
    <mergeCell ref="AQ116:AR116"/>
    <mergeCell ref="AQ117:AR117"/>
    <mergeCell ref="AO120:AP120"/>
    <mergeCell ref="AQ120:AR120"/>
    <mergeCell ref="AU118:AV118"/>
    <mergeCell ref="BE79:BF79"/>
    <mergeCell ref="AU84:AV84"/>
    <mergeCell ref="D89:BF89"/>
    <mergeCell ref="AU87:AV87"/>
    <mergeCell ref="AM84:AN84"/>
    <mergeCell ref="AQ82:AR82"/>
    <mergeCell ref="AQ81:AR81"/>
    <mergeCell ref="AO81:AP81"/>
    <mergeCell ref="AQ83:AR83"/>
    <mergeCell ref="AO82:AP82"/>
    <mergeCell ref="AQ100:AR100"/>
    <mergeCell ref="AK101:AL101"/>
    <mergeCell ref="AM101:AN101"/>
    <mergeCell ref="AK85:AL85"/>
    <mergeCell ref="AO85:AP85"/>
    <mergeCell ref="AM86:AN86"/>
    <mergeCell ref="AO86:AP86"/>
    <mergeCell ref="AO100:AP100"/>
    <mergeCell ref="AO101:AP101"/>
    <mergeCell ref="AK95:AL95"/>
    <mergeCell ref="AM104:AN104"/>
    <mergeCell ref="AQ104:AR104"/>
    <mergeCell ref="AK117:AL117"/>
    <mergeCell ref="AQ109:AR109"/>
    <mergeCell ref="AO109:AP109"/>
    <mergeCell ref="AK111:AL111"/>
    <mergeCell ref="AM110:AN110"/>
    <mergeCell ref="AO104:AP104"/>
    <mergeCell ref="AK109:AL109"/>
    <mergeCell ref="AO111:AP111"/>
    <mergeCell ref="BE145:BF145"/>
    <mergeCell ref="BC145:BD145"/>
    <mergeCell ref="AU144:AV144"/>
    <mergeCell ref="AW144:AX144"/>
    <mergeCell ref="AU145:AV145"/>
    <mergeCell ref="AW145:AX145"/>
    <mergeCell ref="AY145:AZ145"/>
    <mergeCell ref="BA145:BB145"/>
    <mergeCell ref="AY144:AZ144"/>
    <mergeCell ref="BA144:BB144"/>
    <mergeCell ref="BE142:BF142"/>
    <mergeCell ref="BC143:BD143"/>
    <mergeCell ref="BE143:BF143"/>
    <mergeCell ref="BC144:BD144"/>
    <mergeCell ref="BE144:BF144"/>
    <mergeCell ref="BC142:BD142"/>
    <mergeCell ref="BA142:BB142"/>
    <mergeCell ref="BA143:BB143"/>
    <mergeCell ref="AY142:AZ142"/>
    <mergeCell ref="AU143:AV143"/>
    <mergeCell ref="AW143:AX143"/>
    <mergeCell ref="AY143:AZ143"/>
    <mergeCell ref="AU142:AV142"/>
    <mergeCell ref="AW142:AX142"/>
    <mergeCell ref="AS144:AT144"/>
    <mergeCell ref="AE132:AF132"/>
    <mergeCell ref="AW132:AX132"/>
    <mergeCell ref="AM132:AN132"/>
    <mergeCell ref="AS141:AT141"/>
    <mergeCell ref="AU141:AV141"/>
    <mergeCell ref="AW141:AX141"/>
    <mergeCell ref="AU133:AV133"/>
    <mergeCell ref="AW133:AX133"/>
    <mergeCell ref="AW138:AX138"/>
    <mergeCell ref="AQ145:AR145"/>
    <mergeCell ref="AM140:AN140"/>
    <mergeCell ref="AM138:AN138"/>
    <mergeCell ref="AO138:AP138"/>
    <mergeCell ref="D141:AP141"/>
    <mergeCell ref="AE138:AF138"/>
    <mergeCell ref="AE140:AF140"/>
    <mergeCell ref="AG140:AH140"/>
    <mergeCell ref="AI140:AJ140"/>
    <mergeCell ref="AK140:AL140"/>
    <mergeCell ref="BC132:BD132"/>
    <mergeCell ref="AO132:AP132"/>
    <mergeCell ref="AQ132:AR132"/>
    <mergeCell ref="AS132:AT132"/>
    <mergeCell ref="AU132:AV132"/>
    <mergeCell ref="AY132:AZ132"/>
    <mergeCell ref="BA132:BB132"/>
    <mergeCell ref="BE132:BF132"/>
    <mergeCell ref="D133:F133"/>
    <mergeCell ref="U133:V133"/>
    <mergeCell ref="W133:X133"/>
    <mergeCell ref="Y133:Z133"/>
    <mergeCell ref="AA133:AB133"/>
    <mergeCell ref="AC133:AD133"/>
    <mergeCell ref="AE133:AF133"/>
    <mergeCell ref="AS133:AT133"/>
    <mergeCell ref="BA133:BB133"/>
    <mergeCell ref="BE81:BF81"/>
    <mergeCell ref="AS81:AT81"/>
    <mergeCell ref="BE82:BF82"/>
    <mergeCell ref="BA81:BB81"/>
    <mergeCell ref="BC81:BD81"/>
    <mergeCell ref="AS82:AT82"/>
    <mergeCell ref="AY81:AZ81"/>
    <mergeCell ref="BC82:BD82"/>
    <mergeCell ref="AY82:AZ82"/>
    <mergeCell ref="BA82:BB82"/>
    <mergeCell ref="AS79:AT79"/>
    <mergeCell ref="AS80:AT80"/>
    <mergeCell ref="AU80:AV80"/>
    <mergeCell ref="AW80:AX80"/>
    <mergeCell ref="AU79:AV79"/>
    <mergeCell ref="AW79:AX79"/>
    <mergeCell ref="AK81:AL81"/>
    <mergeCell ref="AU81:AV81"/>
    <mergeCell ref="AW81:AX81"/>
    <mergeCell ref="AQ80:AR80"/>
    <mergeCell ref="AM81:AN81"/>
    <mergeCell ref="AO80:AP80"/>
    <mergeCell ref="BC64:BD64"/>
    <mergeCell ref="BE64:BF64"/>
    <mergeCell ref="BE66:BF66"/>
    <mergeCell ref="AW66:AX66"/>
    <mergeCell ref="AW64:AX64"/>
    <mergeCell ref="BA64:BB64"/>
    <mergeCell ref="AY64:AZ64"/>
    <mergeCell ref="D65:BF65"/>
    <mergeCell ref="D66:F66"/>
    <mergeCell ref="G66:T66"/>
    <mergeCell ref="BA76:BB76"/>
    <mergeCell ref="AY68:AZ68"/>
    <mergeCell ref="AM71:AN71"/>
    <mergeCell ref="AO77:AP77"/>
    <mergeCell ref="AQ77:AR77"/>
    <mergeCell ref="AS77:AT77"/>
    <mergeCell ref="AU77:AV77"/>
    <mergeCell ref="AY76:AZ76"/>
    <mergeCell ref="AY71:AZ71"/>
    <mergeCell ref="BA71:BB71"/>
    <mergeCell ref="AS78:AT78"/>
    <mergeCell ref="AC78:AD78"/>
    <mergeCell ref="AE78:AF78"/>
    <mergeCell ref="AG78:AH78"/>
    <mergeCell ref="AM78:AN78"/>
    <mergeCell ref="AO78:AP78"/>
    <mergeCell ref="AK78:AL78"/>
    <mergeCell ref="AQ78:AR78"/>
    <mergeCell ref="AI78:AJ78"/>
    <mergeCell ref="AQ66:AR66"/>
    <mergeCell ref="AQ67:AR67"/>
    <mergeCell ref="AS67:AT67"/>
    <mergeCell ref="AQ64:AR64"/>
    <mergeCell ref="AU59:AV59"/>
    <mergeCell ref="BA55:BB55"/>
    <mergeCell ref="AW59:AX59"/>
    <mergeCell ref="AY67:AZ67"/>
    <mergeCell ref="BA67:BB67"/>
    <mergeCell ref="BA59:BB59"/>
    <mergeCell ref="AY60:AZ60"/>
    <mergeCell ref="AY61:AZ61"/>
    <mergeCell ref="AU55:AV55"/>
    <mergeCell ref="AU66:AV66"/>
    <mergeCell ref="AU57:AV57"/>
    <mergeCell ref="BA57:BB57"/>
    <mergeCell ref="AC51:AD51"/>
    <mergeCell ref="AE51:AF51"/>
    <mergeCell ref="AK51:AL51"/>
    <mergeCell ref="AO54:AP54"/>
    <mergeCell ref="AO55:AP55"/>
    <mergeCell ref="AC53:AD53"/>
    <mergeCell ref="AE53:AF53"/>
    <mergeCell ref="AY55:AZ55"/>
    <mergeCell ref="BE54:BF54"/>
    <mergeCell ref="D52:BF52"/>
    <mergeCell ref="BA53:BB53"/>
    <mergeCell ref="U53:V53"/>
    <mergeCell ref="BC53:BD53"/>
    <mergeCell ref="BE53:BF53"/>
    <mergeCell ref="W53:X53"/>
    <mergeCell ref="AM53:AN53"/>
    <mergeCell ref="AQ53:AR53"/>
    <mergeCell ref="G53:T53"/>
    <mergeCell ref="BE49:BF49"/>
    <mergeCell ref="AY50:AZ50"/>
    <mergeCell ref="AY49:AZ49"/>
    <mergeCell ref="BA49:BB49"/>
    <mergeCell ref="BC50:BD50"/>
    <mergeCell ref="BE50:BF50"/>
    <mergeCell ref="BC49:BD49"/>
    <mergeCell ref="BA50:BB50"/>
    <mergeCell ref="AW49:AX49"/>
    <mergeCell ref="AU49:AV49"/>
    <mergeCell ref="AQ51:AR51"/>
    <mergeCell ref="AO51:AP51"/>
    <mergeCell ref="AQ50:AR50"/>
    <mergeCell ref="AS50:AT50"/>
    <mergeCell ref="AS51:AT51"/>
    <mergeCell ref="AS49:AT49"/>
    <mergeCell ref="AO49:AP49"/>
    <mergeCell ref="AQ49:AR49"/>
    <mergeCell ref="BE51:BF51"/>
    <mergeCell ref="BC51:BD51"/>
    <mergeCell ref="AM50:AN50"/>
    <mergeCell ref="AM51:AN51"/>
    <mergeCell ref="AY51:AZ51"/>
    <mergeCell ref="AU50:AV50"/>
    <mergeCell ref="AO50:AP50"/>
    <mergeCell ref="AU48:AV48"/>
    <mergeCell ref="AI49:AJ49"/>
    <mergeCell ref="AK49:AL49"/>
    <mergeCell ref="AM49:AN49"/>
    <mergeCell ref="AI48:AJ48"/>
    <mergeCell ref="AK48:AL48"/>
    <mergeCell ref="AK47:AL47"/>
    <mergeCell ref="AS47:AT47"/>
    <mergeCell ref="AS48:AT48"/>
    <mergeCell ref="AQ48:AR48"/>
    <mergeCell ref="AM47:AN47"/>
    <mergeCell ref="AO47:AP47"/>
    <mergeCell ref="AU76:AV76"/>
    <mergeCell ref="AU75:AV75"/>
    <mergeCell ref="AC64:AD64"/>
    <mergeCell ref="AE64:AF64"/>
    <mergeCell ref="AS66:AT66"/>
    <mergeCell ref="AQ68:AR68"/>
    <mergeCell ref="AU64:AV64"/>
    <mergeCell ref="AS64:AT64"/>
    <mergeCell ref="AU68:AV68"/>
    <mergeCell ref="AK64:AL64"/>
    <mergeCell ref="W51:X51"/>
    <mergeCell ref="AO53:AP53"/>
    <mergeCell ref="AG77:AH77"/>
    <mergeCell ref="AI77:AJ77"/>
    <mergeCell ref="AO68:AP68"/>
    <mergeCell ref="AI53:AJ53"/>
    <mergeCell ref="AA77:AB77"/>
    <mergeCell ref="AC77:AD77"/>
    <mergeCell ref="AM64:AN64"/>
    <mergeCell ref="AO64:AP64"/>
    <mergeCell ref="D77:F77"/>
    <mergeCell ref="AA75:AB75"/>
    <mergeCell ref="AA74:AB74"/>
    <mergeCell ref="Y75:Z75"/>
    <mergeCell ref="D75:F75"/>
    <mergeCell ref="U75:V75"/>
    <mergeCell ref="W75:X75"/>
    <mergeCell ref="G75:T75"/>
    <mergeCell ref="Y74:Z74"/>
    <mergeCell ref="U77:V77"/>
    <mergeCell ref="BC141:BD141"/>
    <mergeCell ref="BE141:BF141"/>
    <mergeCell ref="BA140:BB140"/>
    <mergeCell ref="BC140:BD140"/>
    <mergeCell ref="BA141:BB141"/>
    <mergeCell ref="BE140:BF140"/>
    <mergeCell ref="AY141:AZ141"/>
    <mergeCell ref="AQ141:AR141"/>
    <mergeCell ref="AY57:AZ57"/>
    <mergeCell ref="AY72:AZ72"/>
    <mergeCell ref="AQ76:AR76"/>
    <mergeCell ref="AQ126:AR126"/>
    <mergeCell ref="AS126:AT126"/>
    <mergeCell ref="AQ130:AR130"/>
    <mergeCell ref="AY59:AZ59"/>
    <mergeCell ref="AW76:AX76"/>
    <mergeCell ref="U46:V46"/>
    <mergeCell ref="D43:BF43"/>
    <mergeCell ref="AA48:AB48"/>
    <mergeCell ref="W48:X48"/>
    <mergeCell ref="W46:X46"/>
    <mergeCell ref="BE48:BF48"/>
    <mergeCell ref="AA46:AB46"/>
    <mergeCell ref="U47:V47"/>
    <mergeCell ref="BC48:BD48"/>
    <mergeCell ref="AI47:AJ47"/>
    <mergeCell ref="U48:V48"/>
    <mergeCell ref="AI50:AJ50"/>
    <mergeCell ref="AE48:AF48"/>
    <mergeCell ref="AG51:AH51"/>
    <mergeCell ref="AI51:AJ51"/>
    <mergeCell ref="U49:V49"/>
    <mergeCell ref="AE50:AF50"/>
    <mergeCell ref="AA50:AB50"/>
    <mergeCell ref="AC48:AD48"/>
    <mergeCell ref="AG48:AH48"/>
    <mergeCell ref="U50:V50"/>
    <mergeCell ref="W50:X50"/>
    <mergeCell ref="Y50:Z50"/>
    <mergeCell ref="U66:V66"/>
    <mergeCell ref="Y66:Z66"/>
    <mergeCell ref="Y54:Z54"/>
    <mergeCell ref="Y55:Z55"/>
    <mergeCell ref="Y56:Z56"/>
    <mergeCell ref="Y58:Z58"/>
    <mergeCell ref="U51:V51"/>
    <mergeCell ref="BA66:BB66"/>
    <mergeCell ref="AW50:AX50"/>
    <mergeCell ref="BA54:BB54"/>
    <mergeCell ref="AY53:AZ53"/>
    <mergeCell ref="AW55:AX55"/>
    <mergeCell ref="BA56:BB56"/>
    <mergeCell ref="AW57:AX57"/>
    <mergeCell ref="AY56:AZ56"/>
    <mergeCell ref="AY66:AZ66"/>
    <mergeCell ref="BA61:BB61"/>
    <mergeCell ref="AW48:AX48"/>
    <mergeCell ref="AW47:AX47"/>
    <mergeCell ref="AU46:AV46"/>
    <mergeCell ref="AM48:AN48"/>
    <mergeCell ref="AO48:AP48"/>
    <mergeCell ref="AM46:AN46"/>
    <mergeCell ref="AO46:AP46"/>
    <mergeCell ref="AQ46:AR46"/>
    <mergeCell ref="AS46:AT46"/>
    <mergeCell ref="AQ47:AR47"/>
    <mergeCell ref="AY46:AZ46"/>
    <mergeCell ref="BC46:BD46"/>
    <mergeCell ref="BA48:BB48"/>
    <mergeCell ref="BA46:BB46"/>
    <mergeCell ref="BA47:BB47"/>
    <mergeCell ref="AY48:AZ48"/>
    <mergeCell ref="BC47:BD47"/>
    <mergeCell ref="W49:X49"/>
    <mergeCell ref="Y49:Z49"/>
    <mergeCell ref="AA49:AB49"/>
    <mergeCell ref="W64:X64"/>
    <mergeCell ref="Y64:Z64"/>
    <mergeCell ref="AA64:AB64"/>
    <mergeCell ref="Y53:Z53"/>
    <mergeCell ref="AA53:AB53"/>
    <mergeCell ref="AA54:AB54"/>
    <mergeCell ref="AA60:AB60"/>
    <mergeCell ref="W47:X47"/>
    <mergeCell ref="AU47:AV47"/>
    <mergeCell ref="AI76:AJ76"/>
    <mergeCell ref="AS76:AT76"/>
    <mergeCell ref="AG50:AH50"/>
    <mergeCell ref="AK50:AL50"/>
    <mergeCell ref="AC49:AD49"/>
    <mergeCell ref="AA66:AB66"/>
    <mergeCell ref="AC50:AD50"/>
    <mergeCell ref="AU67:AV67"/>
    <mergeCell ref="BA75:BB75"/>
    <mergeCell ref="AG53:AH53"/>
    <mergeCell ref="AY54:AZ54"/>
    <mergeCell ref="AI54:AJ54"/>
    <mergeCell ref="AK54:AL54"/>
    <mergeCell ref="AM54:AN54"/>
    <mergeCell ref="AQ54:AR54"/>
    <mergeCell ref="AS54:AT54"/>
    <mergeCell ref="AS53:AT53"/>
    <mergeCell ref="AU53:AV53"/>
    <mergeCell ref="AK76:AL76"/>
    <mergeCell ref="AM76:AN76"/>
    <mergeCell ref="AO74:AP74"/>
    <mergeCell ref="AK75:AL75"/>
    <mergeCell ref="AK74:AL74"/>
    <mergeCell ref="AO75:AP75"/>
    <mergeCell ref="AO76:AP76"/>
    <mergeCell ref="AM74:AN74"/>
    <mergeCell ref="AQ75:AR75"/>
    <mergeCell ref="AM75:AN75"/>
    <mergeCell ref="AK53:AL53"/>
    <mergeCell ref="AO66:AP66"/>
    <mergeCell ref="AK66:AL66"/>
    <mergeCell ref="AK73:AL73"/>
    <mergeCell ref="AM73:AN73"/>
    <mergeCell ref="AQ55:AR55"/>
    <mergeCell ref="AQ57:AR57"/>
    <mergeCell ref="AO72:AP72"/>
    <mergeCell ref="BC133:BD133"/>
    <mergeCell ref="BE137:BF137"/>
    <mergeCell ref="BC137:BD137"/>
    <mergeCell ref="BE136:BF136"/>
    <mergeCell ref="BE133:BF133"/>
    <mergeCell ref="BE134:BF134"/>
    <mergeCell ref="BC134:BD134"/>
    <mergeCell ref="BE135:BF135"/>
    <mergeCell ref="BE139:BF139"/>
    <mergeCell ref="BC138:BD138"/>
    <mergeCell ref="BE138:BF138"/>
    <mergeCell ref="BA135:BB135"/>
    <mergeCell ref="BA137:BB137"/>
    <mergeCell ref="BA138:BB138"/>
    <mergeCell ref="BC139:BD139"/>
    <mergeCell ref="BA139:BB139"/>
    <mergeCell ref="BC136:BD136"/>
    <mergeCell ref="BA136:BB136"/>
    <mergeCell ref="AS139:AT139"/>
    <mergeCell ref="AU135:AV135"/>
    <mergeCell ref="AY135:AZ135"/>
    <mergeCell ref="AS138:AT138"/>
    <mergeCell ref="AU138:AV138"/>
    <mergeCell ref="AU137:AV137"/>
    <mergeCell ref="AS136:AT136"/>
    <mergeCell ref="AU136:AV136"/>
    <mergeCell ref="AW136:AX136"/>
    <mergeCell ref="AY136:AZ136"/>
    <mergeCell ref="AM139:AN139"/>
    <mergeCell ref="AO140:AP140"/>
    <mergeCell ref="AQ140:AR140"/>
    <mergeCell ref="AQ139:AR139"/>
    <mergeCell ref="AA138:AB138"/>
    <mergeCell ref="AC138:AD138"/>
    <mergeCell ref="AO137:AP137"/>
    <mergeCell ref="AG137:AH137"/>
    <mergeCell ref="AI137:AJ137"/>
    <mergeCell ref="AC140:AD140"/>
    <mergeCell ref="AM87:AN87"/>
    <mergeCell ref="AI111:AJ111"/>
    <mergeCell ref="AG132:AH132"/>
    <mergeCell ref="AI132:AJ132"/>
    <mergeCell ref="AK132:AL132"/>
    <mergeCell ref="AI138:AJ138"/>
    <mergeCell ref="AK138:AL138"/>
    <mergeCell ref="AK137:AL137"/>
    <mergeCell ref="AM137:AN137"/>
    <mergeCell ref="U139:V139"/>
    <mergeCell ref="W139:X139"/>
    <mergeCell ref="AC139:AD139"/>
    <mergeCell ref="AE139:AF139"/>
    <mergeCell ref="Y139:Z139"/>
    <mergeCell ref="AA139:AB139"/>
    <mergeCell ref="AY140:AZ140"/>
    <mergeCell ref="AO139:AP139"/>
    <mergeCell ref="AY138:AZ138"/>
    <mergeCell ref="AU140:AV140"/>
    <mergeCell ref="AW139:AX139"/>
    <mergeCell ref="AQ138:AR138"/>
    <mergeCell ref="AY139:AZ139"/>
    <mergeCell ref="AW140:AX140"/>
    <mergeCell ref="AS140:AT140"/>
    <mergeCell ref="AU139:AV139"/>
    <mergeCell ref="AG139:AH139"/>
    <mergeCell ref="AI139:AJ139"/>
    <mergeCell ref="AK139:AL139"/>
    <mergeCell ref="AG138:AH138"/>
    <mergeCell ref="Y138:Z138"/>
    <mergeCell ref="D138:F138"/>
    <mergeCell ref="U138:V138"/>
    <mergeCell ref="W138:X138"/>
    <mergeCell ref="G138:T138"/>
    <mergeCell ref="AQ136:AR136"/>
    <mergeCell ref="AI136:AJ136"/>
    <mergeCell ref="AK136:AL136"/>
    <mergeCell ref="AM136:AN136"/>
    <mergeCell ref="AO136:AP136"/>
    <mergeCell ref="AW137:AX137"/>
    <mergeCell ref="AY137:AZ137"/>
    <mergeCell ref="AQ137:AR137"/>
    <mergeCell ref="AS137:AT137"/>
    <mergeCell ref="D137:F137"/>
    <mergeCell ref="U137:V137"/>
    <mergeCell ref="W137:X137"/>
    <mergeCell ref="G137:T137"/>
    <mergeCell ref="Y137:Z137"/>
    <mergeCell ref="AA137:AB137"/>
    <mergeCell ref="AC137:AD137"/>
    <mergeCell ref="AE137:AF137"/>
    <mergeCell ref="AC132:AD132"/>
    <mergeCell ref="AI134:AJ134"/>
    <mergeCell ref="AA134:AB134"/>
    <mergeCell ref="D136:F136"/>
    <mergeCell ref="U136:V136"/>
    <mergeCell ref="W136:X136"/>
    <mergeCell ref="G136:T136"/>
    <mergeCell ref="AG136:AH136"/>
    <mergeCell ref="D135:F135"/>
    <mergeCell ref="U135:V135"/>
    <mergeCell ref="AI130:AJ130"/>
    <mergeCell ref="AK130:AL130"/>
    <mergeCell ref="AO118:AP118"/>
    <mergeCell ref="Y136:Z136"/>
    <mergeCell ref="AA136:AB136"/>
    <mergeCell ref="AC136:AD136"/>
    <mergeCell ref="AE136:AF136"/>
    <mergeCell ref="AG135:AH135"/>
    <mergeCell ref="AI133:AJ133"/>
    <mergeCell ref="AA132:AB132"/>
    <mergeCell ref="AS135:AT135"/>
    <mergeCell ref="AI135:AJ135"/>
    <mergeCell ref="AK135:AL135"/>
    <mergeCell ref="AM135:AN135"/>
    <mergeCell ref="AO135:AP135"/>
    <mergeCell ref="AQ135:AR135"/>
    <mergeCell ref="AY133:AZ133"/>
    <mergeCell ref="AM120:AN120"/>
    <mergeCell ref="AM133:AN133"/>
    <mergeCell ref="AO133:AP133"/>
    <mergeCell ref="AS121:AT121"/>
    <mergeCell ref="AU121:AV121"/>
    <mergeCell ref="AW121:AX121"/>
    <mergeCell ref="AQ128:AR128"/>
    <mergeCell ref="AS128:AT128"/>
    <mergeCell ref="AY120:AZ120"/>
    <mergeCell ref="AQ118:AR118"/>
    <mergeCell ref="AM117:AN117"/>
    <mergeCell ref="AC114:AD114"/>
    <mergeCell ref="Y120:Z120"/>
    <mergeCell ref="AO115:AP115"/>
    <mergeCell ref="AE119:AF119"/>
    <mergeCell ref="AE116:AF116"/>
    <mergeCell ref="AG116:AH116"/>
    <mergeCell ref="AI116:AJ116"/>
    <mergeCell ref="Y114:Z114"/>
    <mergeCell ref="Y115:Z115"/>
    <mergeCell ref="AA115:AB115"/>
    <mergeCell ref="AE115:AF115"/>
    <mergeCell ref="AE114:AF114"/>
    <mergeCell ref="BC118:BD118"/>
    <mergeCell ref="AY118:AZ118"/>
    <mergeCell ref="BC120:BD120"/>
    <mergeCell ref="AW114:AX114"/>
    <mergeCell ref="AY114:AZ114"/>
    <mergeCell ref="BC115:BD115"/>
    <mergeCell ref="AY116:AZ116"/>
    <mergeCell ref="BA120:BB120"/>
    <mergeCell ref="D114:F114"/>
    <mergeCell ref="AG114:AH114"/>
    <mergeCell ref="AM108:AN108"/>
    <mergeCell ref="AO108:AP108"/>
    <mergeCell ref="Y109:Z109"/>
    <mergeCell ref="G114:T114"/>
    <mergeCell ref="AM109:AN109"/>
    <mergeCell ref="Y111:Z111"/>
    <mergeCell ref="AA111:AB111"/>
    <mergeCell ref="U111:V111"/>
    <mergeCell ref="AY111:AZ111"/>
    <mergeCell ref="AS111:AT111"/>
    <mergeCell ref="AS109:AT109"/>
    <mergeCell ref="BA111:BB111"/>
    <mergeCell ref="BA109:BB109"/>
    <mergeCell ref="AW111:AX111"/>
    <mergeCell ref="AE101:AF101"/>
    <mergeCell ref="BE104:BF104"/>
    <mergeCell ref="BC109:BD109"/>
    <mergeCell ref="AW107:AX107"/>
    <mergeCell ref="AY107:AZ107"/>
    <mergeCell ref="BA104:BB104"/>
    <mergeCell ref="BE109:BF109"/>
    <mergeCell ref="BC107:BD107"/>
    <mergeCell ref="BE107:BF107"/>
    <mergeCell ref="BE108:BF108"/>
    <mergeCell ref="BE101:BF101"/>
    <mergeCell ref="BC101:BD101"/>
    <mergeCell ref="D102:BF102"/>
    <mergeCell ref="AQ101:AR101"/>
    <mergeCell ref="AS101:AT101"/>
    <mergeCell ref="AU101:AV101"/>
    <mergeCell ref="AW101:AX101"/>
    <mergeCell ref="AI101:AJ101"/>
    <mergeCell ref="AC101:AD101"/>
    <mergeCell ref="AA101:AB101"/>
    <mergeCell ref="U107:V107"/>
    <mergeCell ref="W107:X107"/>
    <mergeCell ref="Y107:Z107"/>
    <mergeCell ref="D104:F104"/>
    <mergeCell ref="Y105:Z105"/>
    <mergeCell ref="W105:X105"/>
    <mergeCell ref="D107:F107"/>
    <mergeCell ref="G107:T107"/>
    <mergeCell ref="W101:X101"/>
    <mergeCell ref="G104:T104"/>
    <mergeCell ref="U105:V105"/>
    <mergeCell ref="D100:F100"/>
    <mergeCell ref="U100:V100"/>
    <mergeCell ref="W100:X100"/>
    <mergeCell ref="U101:V101"/>
    <mergeCell ref="AS100:AT100"/>
    <mergeCell ref="BC104:BD104"/>
    <mergeCell ref="BC100:BD100"/>
    <mergeCell ref="AW100:AX100"/>
    <mergeCell ref="AY100:AZ100"/>
    <mergeCell ref="BA100:BB100"/>
    <mergeCell ref="AS104:AT104"/>
    <mergeCell ref="AU104:AV104"/>
    <mergeCell ref="AU100:AV100"/>
    <mergeCell ref="AY101:AZ101"/>
    <mergeCell ref="G99:T99"/>
    <mergeCell ref="U99:V99"/>
    <mergeCell ref="AM100:AN100"/>
    <mergeCell ref="AC100:AD100"/>
    <mergeCell ref="AE100:AF100"/>
    <mergeCell ref="Y100:Z100"/>
    <mergeCell ref="AA100:AB100"/>
    <mergeCell ref="AG100:AH100"/>
    <mergeCell ref="AI100:AJ100"/>
    <mergeCell ref="W99:X99"/>
    <mergeCell ref="AU98:AV98"/>
    <mergeCell ref="AW98:AX98"/>
    <mergeCell ref="AY98:AZ98"/>
    <mergeCell ref="Y99:Z99"/>
    <mergeCell ref="AS99:AT99"/>
    <mergeCell ref="AU99:AV99"/>
    <mergeCell ref="AW99:AX99"/>
    <mergeCell ref="AY99:AZ99"/>
    <mergeCell ref="AA99:AB99"/>
    <mergeCell ref="AO99:AP99"/>
    <mergeCell ref="BA96:BB96"/>
    <mergeCell ref="BC135:BD135"/>
    <mergeCell ref="AW135:AX135"/>
    <mergeCell ref="BC96:BD96"/>
    <mergeCell ref="AW134:AX134"/>
    <mergeCell ref="AY134:AZ134"/>
    <mergeCell ref="BA134:BB134"/>
    <mergeCell ref="AY96:AZ96"/>
    <mergeCell ref="BC105:BD105"/>
    <mergeCell ref="BC131:BD131"/>
    <mergeCell ref="BE96:BF96"/>
    <mergeCell ref="BC99:BD99"/>
    <mergeCell ref="BE99:BF99"/>
    <mergeCell ref="BA99:BB99"/>
    <mergeCell ref="BA98:BB98"/>
    <mergeCell ref="BC98:BD98"/>
    <mergeCell ref="BA97:BB97"/>
    <mergeCell ref="BC97:BD97"/>
    <mergeCell ref="BE98:BF98"/>
    <mergeCell ref="BE97:BF97"/>
    <mergeCell ref="BE100:BF100"/>
    <mergeCell ref="U109:V109"/>
    <mergeCell ref="AC135:AD135"/>
    <mergeCell ref="AE135:AF135"/>
    <mergeCell ref="AA135:AB135"/>
    <mergeCell ref="W109:X109"/>
    <mergeCell ref="AA109:AB109"/>
    <mergeCell ref="Y132:Z132"/>
    <mergeCell ref="AA125:AB125"/>
    <mergeCell ref="AE125:AF125"/>
    <mergeCell ref="D119:F119"/>
    <mergeCell ref="G119:T119"/>
    <mergeCell ref="U134:V134"/>
    <mergeCell ref="D134:F134"/>
    <mergeCell ref="D131:F131"/>
    <mergeCell ref="U120:V120"/>
    <mergeCell ref="U121:V121"/>
    <mergeCell ref="U124:V124"/>
    <mergeCell ref="D125:F125"/>
    <mergeCell ref="U125:V125"/>
    <mergeCell ref="W135:X135"/>
    <mergeCell ref="G135:T135"/>
    <mergeCell ref="AO134:AP134"/>
    <mergeCell ref="AM134:AN134"/>
    <mergeCell ref="AE134:AF134"/>
    <mergeCell ref="AG134:AH134"/>
    <mergeCell ref="G134:T134"/>
    <mergeCell ref="Y134:Z134"/>
    <mergeCell ref="AK133:AL133"/>
    <mergeCell ref="AG133:AH133"/>
    <mergeCell ref="AK134:AL134"/>
    <mergeCell ref="AC134:AD134"/>
    <mergeCell ref="AU134:AV134"/>
    <mergeCell ref="AQ134:AR134"/>
    <mergeCell ref="AS134:AT134"/>
    <mergeCell ref="AS131:AT131"/>
    <mergeCell ref="AQ133:AR133"/>
    <mergeCell ref="AQ131:AR131"/>
    <mergeCell ref="Y131:Z131"/>
    <mergeCell ref="U131:V131"/>
    <mergeCell ref="D132:F132"/>
    <mergeCell ref="G131:T131"/>
    <mergeCell ref="W131:X131"/>
    <mergeCell ref="G132:T132"/>
    <mergeCell ref="U132:V132"/>
    <mergeCell ref="G133:T133"/>
    <mergeCell ref="W132:X132"/>
    <mergeCell ref="D123:F123"/>
    <mergeCell ref="Y123:Z123"/>
    <mergeCell ref="AA123:AB123"/>
    <mergeCell ref="D124:F124"/>
    <mergeCell ref="U123:V123"/>
    <mergeCell ref="W123:X123"/>
    <mergeCell ref="W124:X124"/>
    <mergeCell ref="Y124:Z124"/>
    <mergeCell ref="AA124:AB124"/>
    <mergeCell ref="G123:T123"/>
    <mergeCell ref="D121:T121"/>
    <mergeCell ref="AI98:AJ98"/>
    <mergeCell ref="AQ96:AR96"/>
    <mergeCell ref="AK99:AL99"/>
    <mergeCell ref="AK100:AL100"/>
    <mergeCell ref="AM96:AN96"/>
    <mergeCell ref="AM99:AN99"/>
    <mergeCell ref="AI99:AJ99"/>
    <mergeCell ref="AI112:AJ112"/>
    <mergeCell ref="AA96:AB96"/>
    <mergeCell ref="AO123:AP123"/>
    <mergeCell ref="AO124:AP124"/>
    <mergeCell ref="AM125:AN125"/>
    <mergeCell ref="AO125:AP125"/>
    <mergeCell ref="AA131:AB131"/>
    <mergeCell ref="AC96:AD96"/>
    <mergeCell ref="AE96:AF96"/>
    <mergeCell ref="AG96:AH96"/>
    <mergeCell ref="AC131:AD131"/>
    <mergeCell ref="AE131:AF131"/>
    <mergeCell ref="AG129:AH129"/>
    <mergeCell ref="AC99:AD99"/>
    <mergeCell ref="AE99:AF99"/>
    <mergeCell ref="AA105:AB105"/>
    <mergeCell ref="AA120:AB120"/>
    <mergeCell ref="AC120:AD120"/>
    <mergeCell ref="AE120:AF120"/>
    <mergeCell ref="AK124:AL124"/>
    <mergeCell ref="AI120:AJ120"/>
    <mergeCell ref="AK114:AL114"/>
    <mergeCell ref="AG101:AH101"/>
    <mergeCell ref="AG127:AH127"/>
    <mergeCell ref="AI127:AJ127"/>
    <mergeCell ref="AK127:AL127"/>
    <mergeCell ref="AK104:AL104"/>
    <mergeCell ref="AI125:AJ125"/>
    <mergeCell ref="AK125:AL125"/>
    <mergeCell ref="AG125:AH125"/>
    <mergeCell ref="AK112:AL112"/>
    <mergeCell ref="AK116:AL116"/>
    <mergeCell ref="AI118:AJ118"/>
    <mergeCell ref="AG118:AH118"/>
    <mergeCell ref="AC109:AD109"/>
    <mergeCell ref="AE109:AF109"/>
    <mergeCell ref="AE110:AF110"/>
    <mergeCell ref="AG109:AH109"/>
    <mergeCell ref="AI109:AJ109"/>
    <mergeCell ref="AG110:AH110"/>
    <mergeCell ref="AI110:AJ110"/>
    <mergeCell ref="AG104:AH104"/>
    <mergeCell ref="AG131:AH131"/>
    <mergeCell ref="AE129:AF129"/>
    <mergeCell ref="AE106:AF106"/>
    <mergeCell ref="AG117:AH117"/>
    <mergeCell ref="AE124:AF124"/>
    <mergeCell ref="AG126:AH126"/>
    <mergeCell ref="AG115:AH115"/>
    <mergeCell ref="D113:BF113"/>
    <mergeCell ref="AA107:AB107"/>
    <mergeCell ref="AI104:AJ104"/>
    <mergeCell ref="D111:F111"/>
    <mergeCell ref="D109:F109"/>
    <mergeCell ref="G109:T109"/>
    <mergeCell ref="G111:T111"/>
    <mergeCell ref="D110:F110"/>
    <mergeCell ref="G110:T110"/>
    <mergeCell ref="U110:V110"/>
    <mergeCell ref="AE104:AF104"/>
    <mergeCell ref="AG105:AH105"/>
    <mergeCell ref="W110:X110"/>
    <mergeCell ref="D108:F108"/>
    <mergeCell ref="D94:F94"/>
    <mergeCell ref="D101:T101"/>
    <mergeCell ref="D96:F96"/>
    <mergeCell ref="D105:F105"/>
    <mergeCell ref="D99:F99"/>
    <mergeCell ref="G105:T105"/>
    <mergeCell ref="G100:T100"/>
    <mergeCell ref="D95:F95"/>
    <mergeCell ref="D98:F98"/>
    <mergeCell ref="G98:T98"/>
    <mergeCell ref="W94:X94"/>
    <mergeCell ref="U96:V96"/>
    <mergeCell ref="U98:V98"/>
    <mergeCell ref="W98:X98"/>
    <mergeCell ref="U95:V95"/>
    <mergeCell ref="W95:X95"/>
    <mergeCell ref="O31:P31"/>
    <mergeCell ref="U36:V41"/>
    <mergeCell ref="H31:I31"/>
    <mergeCell ref="W36:X41"/>
    <mergeCell ref="U35:AB35"/>
    <mergeCell ref="Q31:R31"/>
    <mergeCell ref="A34:BJ34"/>
    <mergeCell ref="D31:E31"/>
    <mergeCell ref="AC35:AD41"/>
    <mergeCell ref="AG36:AN36"/>
    <mergeCell ref="BC93:BD93"/>
    <mergeCell ref="BE93:BF93"/>
    <mergeCell ref="BE92:BF92"/>
    <mergeCell ref="BA93:BB93"/>
    <mergeCell ref="BC91:BD91"/>
    <mergeCell ref="AY91:AZ91"/>
    <mergeCell ref="BA91:BB91"/>
    <mergeCell ref="BA92:BB92"/>
    <mergeCell ref="BC92:BD92"/>
    <mergeCell ref="BE95:BF95"/>
    <mergeCell ref="AW95:AX95"/>
    <mergeCell ref="AW94:AX94"/>
    <mergeCell ref="AY95:AZ95"/>
    <mergeCell ref="BA95:BB95"/>
    <mergeCell ref="BC95:BD95"/>
    <mergeCell ref="AY94:AZ94"/>
    <mergeCell ref="BE94:BF94"/>
    <mergeCell ref="AO92:AP92"/>
    <mergeCell ref="AQ92:AR92"/>
    <mergeCell ref="AK93:AL93"/>
    <mergeCell ref="AO94:AP94"/>
    <mergeCell ref="AQ93:AR93"/>
    <mergeCell ref="AO93:AP93"/>
    <mergeCell ref="AM92:AN92"/>
    <mergeCell ref="AQ94:AR94"/>
    <mergeCell ref="AM94:AN94"/>
    <mergeCell ref="AK91:AL91"/>
    <mergeCell ref="AM93:AN93"/>
    <mergeCell ref="AE94:AF94"/>
    <mergeCell ref="AI91:AJ91"/>
    <mergeCell ref="AM91:AN91"/>
    <mergeCell ref="AG93:AH93"/>
    <mergeCell ref="AG91:AH91"/>
    <mergeCell ref="AK94:AL94"/>
    <mergeCell ref="AI94:AJ94"/>
    <mergeCell ref="BC41:BD41"/>
    <mergeCell ref="AO95:AP95"/>
    <mergeCell ref="AO35:AP41"/>
    <mergeCell ref="AO83:AP83"/>
    <mergeCell ref="AS94:AT94"/>
    <mergeCell ref="AQ95:AR95"/>
    <mergeCell ref="AO73:AP73"/>
    <mergeCell ref="AQ74:AR74"/>
    <mergeCell ref="BA94:BB94"/>
    <mergeCell ref="BC94:BD94"/>
    <mergeCell ref="AM25:BE25"/>
    <mergeCell ref="AY39:AZ39"/>
    <mergeCell ref="AU39:AV39"/>
    <mergeCell ref="AQ39:AR39"/>
    <mergeCell ref="AS39:AT39"/>
    <mergeCell ref="AJ26:AT27"/>
    <mergeCell ref="AK38:AL41"/>
    <mergeCell ref="AY37:BB37"/>
    <mergeCell ref="BC37:BF37"/>
    <mergeCell ref="AW39:AX39"/>
    <mergeCell ref="AM17:AP17"/>
    <mergeCell ref="AQ17:AT17"/>
    <mergeCell ref="AR23:AY23"/>
    <mergeCell ref="AU17:AX17"/>
    <mergeCell ref="D91:F91"/>
    <mergeCell ref="U91:V91"/>
    <mergeCell ref="BE91:BF91"/>
    <mergeCell ref="G46:T46"/>
    <mergeCell ref="AI75:AJ75"/>
    <mergeCell ref="AK83:AL83"/>
    <mergeCell ref="AA91:AB91"/>
    <mergeCell ref="AC91:AD91"/>
    <mergeCell ref="W54:X54"/>
    <mergeCell ref="W69:X69"/>
    <mergeCell ref="AC28:AE28"/>
    <mergeCell ref="AF28:AH28"/>
    <mergeCell ref="AE95:AF95"/>
    <mergeCell ref="AG94:AH94"/>
    <mergeCell ref="AC75:AD75"/>
    <mergeCell ref="AG83:AH83"/>
    <mergeCell ref="AE91:AF91"/>
    <mergeCell ref="AC94:AD94"/>
    <mergeCell ref="AE49:AF49"/>
    <mergeCell ref="AG49:AH49"/>
    <mergeCell ref="AW92:AX92"/>
    <mergeCell ref="AY92:AZ92"/>
    <mergeCell ref="D51:T51"/>
    <mergeCell ref="C26:C27"/>
    <mergeCell ref="D45:F45"/>
    <mergeCell ref="D46:F46"/>
    <mergeCell ref="D42:F42"/>
    <mergeCell ref="D26:E27"/>
    <mergeCell ref="F26:G27"/>
    <mergeCell ref="G45:T45"/>
    <mergeCell ref="D53:F53"/>
    <mergeCell ref="D50:F50"/>
    <mergeCell ref="D47:F47"/>
    <mergeCell ref="D48:F48"/>
    <mergeCell ref="D49:F49"/>
    <mergeCell ref="D35:F41"/>
    <mergeCell ref="BD6:BJ6"/>
    <mergeCell ref="F29:G29"/>
    <mergeCell ref="F28:G28"/>
    <mergeCell ref="H28:I28"/>
    <mergeCell ref="H30:I30"/>
    <mergeCell ref="L28:N28"/>
    <mergeCell ref="L29:N29"/>
    <mergeCell ref="F31:G31"/>
    <mergeCell ref="AY17:BC17"/>
    <mergeCell ref="AI17:AL17"/>
    <mergeCell ref="AF29:AH30"/>
    <mergeCell ref="J31:K31"/>
    <mergeCell ref="G35:T41"/>
    <mergeCell ref="Y36:AB36"/>
    <mergeCell ref="AG37:AH41"/>
    <mergeCell ref="L30:N30"/>
    <mergeCell ref="L31:N31"/>
    <mergeCell ref="O30:P30"/>
    <mergeCell ref="Q30:R30"/>
    <mergeCell ref="G50:T50"/>
    <mergeCell ref="J30:K30"/>
    <mergeCell ref="AQ37:AT37"/>
    <mergeCell ref="BC39:BD39"/>
    <mergeCell ref="AU37:AX37"/>
    <mergeCell ref="AQ35:BF36"/>
    <mergeCell ref="G49:T49"/>
    <mergeCell ref="G47:T47"/>
    <mergeCell ref="G48:T48"/>
    <mergeCell ref="AQ41:AR41"/>
    <mergeCell ref="BD1:BJ1"/>
    <mergeCell ref="A4:BC4"/>
    <mergeCell ref="Y5:AM5"/>
    <mergeCell ref="U2:AS2"/>
    <mergeCell ref="A3:BC3"/>
    <mergeCell ref="BD2:BJ3"/>
    <mergeCell ref="BD4:BJ5"/>
    <mergeCell ref="AW5:BC5"/>
    <mergeCell ref="H29:I29"/>
    <mergeCell ref="O28:P28"/>
    <mergeCell ref="W29:AB30"/>
    <mergeCell ref="AC13:AQ13"/>
    <mergeCell ref="J28:K28"/>
    <mergeCell ref="J29:K29"/>
    <mergeCell ref="Q28:R28"/>
    <mergeCell ref="Q29:R29"/>
    <mergeCell ref="H17:L17"/>
    <mergeCell ref="M17:Q17"/>
    <mergeCell ref="R17:U17"/>
    <mergeCell ref="AE17:AH17"/>
    <mergeCell ref="AF26:AH27"/>
    <mergeCell ref="A25:R25"/>
    <mergeCell ref="V17:Z17"/>
    <mergeCell ref="C17:C18"/>
    <mergeCell ref="W26:AB27"/>
    <mergeCell ref="K23:R23"/>
    <mergeCell ref="D17:G17"/>
    <mergeCell ref="AA17:AD17"/>
    <mergeCell ref="H26:I27"/>
    <mergeCell ref="O26:P27"/>
    <mergeCell ref="U25:AG25"/>
    <mergeCell ref="AC26:AE27"/>
    <mergeCell ref="Q26:R27"/>
    <mergeCell ref="J26:K27"/>
    <mergeCell ref="L26:N27"/>
    <mergeCell ref="A16:AW16"/>
    <mergeCell ref="AH6:AU6"/>
    <mergeCell ref="S7:AB7"/>
    <mergeCell ref="Q8:W8"/>
    <mergeCell ref="X9:AU9"/>
    <mergeCell ref="V6:AB6"/>
    <mergeCell ref="AH7:AU7"/>
    <mergeCell ref="AC14:AQ14"/>
    <mergeCell ref="Q15:AB15"/>
    <mergeCell ref="AC15:AQ15"/>
    <mergeCell ref="AW45:AX45"/>
    <mergeCell ref="AM42:AN42"/>
    <mergeCell ref="D44:BF44"/>
    <mergeCell ref="AC45:AD45"/>
    <mergeCell ref="AE45:AF45"/>
    <mergeCell ref="AE42:AF42"/>
    <mergeCell ref="AG42:AH42"/>
    <mergeCell ref="U42:V42"/>
    <mergeCell ref="G42:T42"/>
    <mergeCell ref="W42:X42"/>
    <mergeCell ref="AQ38:BF38"/>
    <mergeCell ref="AS41:AT41"/>
    <mergeCell ref="AU41:AV41"/>
    <mergeCell ref="AW41:AX41"/>
    <mergeCell ref="AQ40:BF40"/>
    <mergeCell ref="BE41:BF41"/>
    <mergeCell ref="AY41:AZ41"/>
    <mergeCell ref="BE39:BF39"/>
    <mergeCell ref="BA39:BB39"/>
    <mergeCell ref="BA41:BB41"/>
    <mergeCell ref="AE35:AN35"/>
    <mergeCell ref="AE36:AF41"/>
    <mergeCell ref="AI37:AN37"/>
    <mergeCell ref="AM38:AN41"/>
    <mergeCell ref="AI38:AJ41"/>
    <mergeCell ref="AI42:AJ42"/>
    <mergeCell ref="AK42:AL42"/>
    <mergeCell ref="Y37:Z41"/>
    <mergeCell ref="AA37:AB41"/>
    <mergeCell ref="Y42:Z42"/>
    <mergeCell ref="AA42:AB42"/>
    <mergeCell ref="Y45:Z45"/>
    <mergeCell ref="AA45:AB45"/>
    <mergeCell ref="U45:V45"/>
    <mergeCell ref="W45:X45"/>
    <mergeCell ref="BE42:BF42"/>
    <mergeCell ref="AQ42:AR42"/>
    <mergeCell ref="AS42:AT42"/>
    <mergeCell ref="AC42:AD42"/>
    <mergeCell ref="BA42:BB42"/>
    <mergeCell ref="BC42:BD42"/>
    <mergeCell ref="AW42:AX42"/>
    <mergeCell ref="AO42:AP42"/>
    <mergeCell ref="AU42:AV42"/>
    <mergeCell ref="AY42:AZ42"/>
    <mergeCell ref="AI46:AJ46"/>
    <mergeCell ref="AS45:AT45"/>
    <mergeCell ref="AG45:AH45"/>
    <mergeCell ref="AM45:AN45"/>
    <mergeCell ref="AO45:AP45"/>
    <mergeCell ref="AQ45:AR45"/>
    <mergeCell ref="AI45:AJ45"/>
    <mergeCell ref="AK45:AL45"/>
    <mergeCell ref="AK46:AL46"/>
    <mergeCell ref="Y47:Z47"/>
    <mergeCell ref="AG47:AH47"/>
    <mergeCell ref="AC46:AD46"/>
    <mergeCell ref="AE46:AF46"/>
    <mergeCell ref="AG46:AH46"/>
    <mergeCell ref="AC47:AD47"/>
    <mergeCell ref="AE47:AF47"/>
    <mergeCell ref="Y46:Z46"/>
    <mergeCell ref="Y48:Z48"/>
    <mergeCell ref="AA47:AB47"/>
    <mergeCell ref="BE45:BF45"/>
    <mergeCell ref="AY47:AZ47"/>
    <mergeCell ref="BA45:BB45"/>
    <mergeCell ref="AY45:AZ45"/>
    <mergeCell ref="BC45:BD45"/>
    <mergeCell ref="BE46:BF46"/>
    <mergeCell ref="BE47:BF47"/>
    <mergeCell ref="AU45:AV45"/>
    <mergeCell ref="AW46:AX46"/>
    <mergeCell ref="AS75:AT75"/>
    <mergeCell ref="AA68:AB68"/>
    <mergeCell ref="AC68:AD68"/>
    <mergeCell ref="AE68:AF68"/>
    <mergeCell ref="AG68:AH68"/>
    <mergeCell ref="AI68:AJ68"/>
    <mergeCell ref="AK68:AL68"/>
    <mergeCell ref="AC74:AD74"/>
    <mergeCell ref="AE73:AF73"/>
    <mergeCell ref="AA76:AB76"/>
    <mergeCell ref="AA80:AB80"/>
    <mergeCell ref="AA78:AB78"/>
    <mergeCell ref="Y78:Z78"/>
    <mergeCell ref="Y80:Z80"/>
    <mergeCell ref="Y79:Z79"/>
    <mergeCell ref="G80:T80"/>
    <mergeCell ref="U80:V80"/>
    <mergeCell ref="W80:X80"/>
    <mergeCell ref="W76:X76"/>
    <mergeCell ref="Y81:Z81"/>
    <mergeCell ref="D80:F80"/>
    <mergeCell ref="D76:F76"/>
    <mergeCell ref="Y76:Z76"/>
    <mergeCell ref="G76:T76"/>
    <mergeCell ref="W77:X77"/>
    <mergeCell ref="Y77:Z77"/>
    <mergeCell ref="U76:V76"/>
    <mergeCell ref="G77:T77"/>
    <mergeCell ref="G78:T78"/>
    <mergeCell ref="D83:F83"/>
    <mergeCell ref="D82:F82"/>
    <mergeCell ref="U81:V81"/>
    <mergeCell ref="U82:V82"/>
    <mergeCell ref="D81:F81"/>
    <mergeCell ref="U83:V83"/>
    <mergeCell ref="G82:T82"/>
    <mergeCell ref="G83:T83"/>
    <mergeCell ref="G81:T81"/>
    <mergeCell ref="AI86:AJ86"/>
    <mergeCell ref="AG86:AH86"/>
    <mergeCell ref="AE86:AF86"/>
    <mergeCell ref="AA86:AB86"/>
    <mergeCell ref="AC86:AD86"/>
    <mergeCell ref="AE81:AF81"/>
    <mergeCell ref="AG81:AH81"/>
    <mergeCell ref="AG82:AH82"/>
    <mergeCell ref="W86:X86"/>
    <mergeCell ref="Y86:Z86"/>
    <mergeCell ref="W81:X81"/>
    <mergeCell ref="W82:X82"/>
    <mergeCell ref="W83:X83"/>
    <mergeCell ref="Y83:Z83"/>
    <mergeCell ref="Y82:Z82"/>
    <mergeCell ref="AI79:AJ79"/>
    <mergeCell ref="AI81:AJ81"/>
    <mergeCell ref="AA82:AB82"/>
    <mergeCell ref="AG74:AH74"/>
    <mergeCell ref="AE75:AF75"/>
    <mergeCell ref="AA81:AB81"/>
    <mergeCell ref="AE77:AF77"/>
    <mergeCell ref="AI74:AJ74"/>
    <mergeCell ref="AE79:AF79"/>
    <mergeCell ref="AG79:AH79"/>
    <mergeCell ref="AG75:AH75"/>
    <mergeCell ref="AG76:AH76"/>
    <mergeCell ref="AC82:AD82"/>
    <mergeCell ref="AC81:AD81"/>
    <mergeCell ref="AC80:AD80"/>
    <mergeCell ref="AE80:AF80"/>
    <mergeCell ref="AC76:AD76"/>
    <mergeCell ref="AC79:AD79"/>
    <mergeCell ref="AE76:AF76"/>
    <mergeCell ref="AE82:AF82"/>
    <mergeCell ref="AA85:AB85"/>
    <mergeCell ref="AG85:AH85"/>
    <mergeCell ref="AE85:AF85"/>
    <mergeCell ref="AC83:AD83"/>
    <mergeCell ref="AC84:AD84"/>
    <mergeCell ref="AA84:AB84"/>
    <mergeCell ref="AA83:AB83"/>
    <mergeCell ref="AG84:AH84"/>
    <mergeCell ref="AE83:AF83"/>
    <mergeCell ref="AC85:AD85"/>
    <mergeCell ref="AE84:AF84"/>
    <mergeCell ref="AI83:AJ83"/>
    <mergeCell ref="AY83:AZ83"/>
    <mergeCell ref="BE86:BF86"/>
    <mergeCell ref="AI85:AJ85"/>
    <mergeCell ref="BC84:BD84"/>
    <mergeCell ref="AI84:AJ84"/>
    <mergeCell ref="AK86:AL86"/>
    <mergeCell ref="BE85:BF85"/>
    <mergeCell ref="BA84:BB84"/>
    <mergeCell ref="BA85:BB85"/>
    <mergeCell ref="BA86:BB86"/>
    <mergeCell ref="BC86:BD86"/>
    <mergeCell ref="AQ87:AR87"/>
    <mergeCell ref="AQ86:AR86"/>
    <mergeCell ref="BA87:BB87"/>
    <mergeCell ref="BC87:BD87"/>
    <mergeCell ref="AS87:AT87"/>
    <mergeCell ref="AY87:AZ87"/>
    <mergeCell ref="AW87:AX87"/>
    <mergeCell ref="AO87:AP87"/>
    <mergeCell ref="AA87:AB87"/>
    <mergeCell ref="AI87:AJ87"/>
    <mergeCell ref="AK87:AL87"/>
    <mergeCell ref="AG87:AH87"/>
    <mergeCell ref="AK90:AL90"/>
    <mergeCell ref="AQ90:AR90"/>
    <mergeCell ref="D88:BF88"/>
    <mergeCell ref="W87:X87"/>
    <mergeCell ref="BE90:BF90"/>
    <mergeCell ref="BE87:BF87"/>
    <mergeCell ref="U90:V90"/>
    <mergeCell ref="U87:V87"/>
    <mergeCell ref="W90:X90"/>
    <mergeCell ref="G90:T90"/>
    <mergeCell ref="Y91:Z91"/>
    <mergeCell ref="U104:V104"/>
    <mergeCell ref="W104:X104"/>
    <mergeCell ref="W96:X96"/>
    <mergeCell ref="Y101:Z101"/>
    <mergeCell ref="Y95:Z95"/>
    <mergeCell ref="U94:V94"/>
    <mergeCell ref="W91:X91"/>
    <mergeCell ref="W92:X92"/>
    <mergeCell ref="D103:BF103"/>
    <mergeCell ref="AC95:AD95"/>
    <mergeCell ref="AA94:AB94"/>
    <mergeCell ref="AA95:AB95"/>
    <mergeCell ref="Y94:Z94"/>
    <mergeCell ref="Y110:Z110"/>
    <mergeCell ref="AA110:AB110"/>
    <mergeCell ref="AC110:AD110"/>
    <mergeCell ref="AA108:AB108"/>
    <mergeCell ref="AC108:AD108"/>
    <mergeCell ref="K166:AD166"/>
    <mergeCell ref="Y104:Z104"/>
    <mergeCell ref="AA104:AB104"/>
    <mergeCell ref="AC104:AD104"/>
    <mergeCell ref="AA148:AB148"/>
    <mergeCell ref="AC148:AD148"/>
    <mergeCell ref="Y135:Z135"/>
    <mergeCell ref="W134:X134"/>
    <mergeCell ref="D140:T140"/>
    <mergeCell ref="U140:V140"/>
    <mergeCell ref="AA92:AB92"/>
    <mergeCell ref="W84:X84"/>
    <mergeCell ref="G85:T85"/>
    <mergeCell ref="AE90:AF90"/>
    <mergeCell ref="AC90:AD90"/>
    <mergeCell ref="AC87:AD87"/>
    <mergeCell ref="AE87:AF87"/>
    <mergeCell ref="Y90:Z90"/>
    <mergeCell ref="G86:T86"/>
    <mergeCell ref="U86:V86"/>
    <mergeCell ref="D87:T87"/>
    <mergeCell ref="D86:F86"/>
    <mergeCell ref="D85:F85"/>
    <mergeCell ref="AO84:AP84"/>
    <mergeCell ref="U85:V85"/>
    <mergeCell ref="W85:X85"/>
    <mergeCell ref="Y85:Z85"/>
    <mergeCell ref="AM85:AN85"/>
    <mergeCell ref="D84:F84"/>
    <mergeCell ref="U84:V84"/>
    <mergeCell ref="AG67:AH67"/>
    <mergeCell ref="Y84:Z84"/>
    <mergeCell ref="G84:T84"/>
    <mergeCell ref="AE148:AF148"/>
    <mergeCell ref="AA140:AB140"/>
    <mergeCell ref="AE147:AF147"/>
    <mergeCell ref="AA90:AB90"/>
    <mergeCell ref="U92:V92"/>
    <mergeCell ref="AC105:AD105"/>
    <mergeCell ref="AE105:AF105"/>
    <mergeCell ref="BE55:BF55"/>
    <mergeCell ref="AC23:AH23"/>
    <mergeCell ref="AQ84:AR84"/>
    <mergeCell ref="AS84:AT84"/>
    <mergeCell ref="BE83:BF83"/>
    <mergeCell ref="BA83:BB83"/>
    <mergeCell ref="BC83:BD83"/>
    <mergeCell ref="AU83:AV83"/>
    <mergeCell ref="AG80:AH80"/>
    <mergeCell ref="AE74:AF74"/>
    <mergeCell ref="G91:T91"/>
    <mergeCell ref="BH23:BL23"/>
    <mergeCell ref="BE84:BF84"/>
    <mergeCell ref="AJ23:AP23"/>
    <mergeCell ref="BA90:BB90"/>
    <mergeCell ref="BC90:BD90"/>
    <mergeCell ref="AS90:AT90"/>
    <mergeCell ref="AW90:AX90"/>
    <mergeCell ref="AU90:AV90"/>
    <mergeCell ref="BC55:BD55"/>
    <mergeCell ref="Y92:Z92"/>
    <mergeCell ref="Y87:Z87"/>
    <mergeCell ref="AU92:AV92"/>
    <mergeCell ref="AU91:AV91"/>
    <mergeCell ref="AG90:AH90"/>
    <mergeCell ref="AE92:AF92"/>
    <mergeCell ref="AC92:AD92"/>
    <mergeCell ref="AI90:AJ90"/>
    <mergeCell ref="AM90:AN90"/>
    <mergeCell ref="AO90:AP90"/>
    <mergeCell ref="AY90:AZ90"/>
    <mergeCell ref="AS86:AT86"/>
    <mergeCell ref="AU86:AV86"/>
    <mergeCell ref="W140:X140"/>
    <mergeCell ref="Y140:Z140"/>
    <mergeCell ref="AK107:AL107"/>
    <mergeCell ref="AM107:AN107"/>
    <mergeCell ref="AE108:AF108"/>
    <mergeCell ref="AG108:AH108"/>
    <mergeCell ref="AI108:AJ108"/>
    <mergeCell ref="AQ99:AR99"/>
    <mergeCell ref="Y98:Z98"/>
    <mergeCell ref="AA98:AB98"/>
    <mergeCell ref="AC98:AD98"/>
    <mergeCell ref="AE98:AF98"/>
    <mergeCell ref="AG98:AH98"/>
    <mergeCell ref="AK98:AL98"/>
    <mergeCell ref="AQ98:AR98"/>
    <mergeCell ref="AG99:AH99"/>
    <mergeCell ref="AO107:AP107"/>
    <mergeCell ref="AU109:AV109"/>
    <mergeCell ref="AU107:AV107"/>
    <mergeCell ref="AS105:AT105"/>
    <mergeCell ref="AU105:AV105"/>
    <mergeCell ref="AS107:AT107"/>
    <mergeCell ref="AO91:AP91"/>
    <mergeCell ref="AQ91:AR91"/>
    <mergeCell ref="AO98:AP98"/>
    <mergeCell ref="AU111:AV111"/>
    <mergeCell ref="AQ111:AR111"/>
    <mergeCell ref="AQ107:AR107"/>
    <mergeCell ref="AQ105:AR105"/>
    <mergeCell ref="AO97:AP97"/>
    <mergeCell ref="AQ97:AR97"/>
    <mergeCell ref="AS97:AT97"/>
    <mergeCell ref="AW91:AX91"/>
    <mergeCell ref="AW96:AX96"/>
    <mergeCell ref="AU95:AV95"/>
    <mergeCell ref="AS95:AT95"/>
    <mergeCell ref="AU94:AV94"/>
    <mergeCell ref="AS91:AT91"/>
    <mergeCell ref="AS93:AT93"/>
    <mergeCell ref="AS92:AT92"/>
    <mergeCell ref="AW93:AX93"/>
    <mergeCell ref="AU96:AV96"/>
    <mergeCell ref="D54:F54"/>
    <mergeCell ref="G54:T54"/>
    <mergeCell ref="U54:V54"/>
    <mergeCell ref="D63:F63"/>
    <mergeCell ref="G61:T61"/>
    <mergeCell ref="G62:T62"/>
    <mergeCell ref="D56:F56"/>
    <mergeCell ref="G56:T56"/>
    <mergeCell ref="U56:V56"/>
    <mergeCell ref="D62:F62"/>
    <mergeCell ref="AC54:AD54"/>
    <mergeCell ref="AE54:AF54"/>
    <mergeCell ref="AG54:AH54"/>
    <mergeCell ref="D55:F55"/>
    <mergeCell ref="G55:T55"/>
    <mergeCell ref="U55:V55"/>
    <mergeCell ref="W55:X55"/>
    <mergeCell ref="AA55:AB55"/>
    <mergeCell ref="AC55:AD55"/>
    <mergeCell ref="AE55:AF55"/>
    <mergeCell ref="AG55:AH55"/>
    <mergeCell ref="AI55:AJ55"/>
    <mergeCell ref="AK55:AL55"/>
    <mergeCell ref="AM55:AN55"/>
    <mergeCell ref="W56:X56"/>
    <mergeCell ref="AA56:AB56"/>
    <mergeCell ref="AC56:AD56"/>
    <mergeCell ref="AE56:AF56"/>
    <mergeCell ref="AG56:AH56"/>
    <mergeCell ref="AI56:AJ56"/>
    <mergeCell ref="AK56:AL56"/>
    <mergeCell ref="AM56:AN56"/>
    <mergeCell ref="BC56:BD56"/>
    <mergeCell ref="AO56:AP56"/>
    <mergeCell ref="AQ56:AR56"/>
    <mergeCell ref="AS56:AT56"/>
    <mergeCell ref="AU56:AV56"/>
    <mergeCell ref="BE56:BF56"/>
    <mergeCell ref="D57:F57"/>
    <mergeCell ref="U57:V57"/>
    <mergeCell ref="W57:X57"/>
    <mergeCell ref="Y57:Z57"/>
    <mergeCell ref="AA57:AB57"/>
    <mergeCell ref="AC57:AD57"/>
    <mergeCell ref="AE57:AF57"/>
    <mergeCell ref="AG57:AH57"/>
    <mergeCell ref="AW56:AX56"/>
    <mergeCell ref="AI57:AJ57"/>
    <mergeCell ref="AK57:AL57"/>
    <mergeCell ref="AM57:AN57"/>
    <mergeCell ref="AO57:AP57"/>
    <mergeCell ref="BC57:BD57"/>
    <mergeCell ref="BE57:BF57"/>
    <mergeCell ref="D58:F58"/>
    <mergeCell ref="U58:V58"/>
    <mergeCell ref="W58:X58"/>
    <mergeCell ref="AA58:AB58"/>
    <mergeCell ref="AC58:AD58"/>
    <mergeCell ref="AE58:AF58"/>
    <mergeCell ref="AG58:AH58"/>
    <mergeCell ref="AI58:AJ58"/>
    <mergeCell ref="AK58:AL58"/>
    <mergeCell ref="AM58:AN58"/>
    <mergeCell ref="AY58:AZ58"/>
    <mergeCell ref="BA58:BB58"/>
    <mergeCell ref="BC58:BD58"/>
    <mergeCell ref="AO58:AP58"/>
    <mergeCell ref="AQ58:AR58"/>
    <mergeCell ref="AS58:AT58"/>
    <mergeCell ref="AU58:AV58"/>
    <mergeCell ref="BE58:BF58"/>
    <mergeCell ref="D59:F59"/>
    <mergeCell ref="U59:V59"/>
    <mergeCell ref="W59:X59"/>
    <mergeCell ref="Y59:Z59"/>
    <mergeCell ref="AA59:AB59"/>
    <mergeCell ref="AC59:AD59"/>
    <mergeCell ref="AE59:AF59"/>
    <mergeCell ref="AG59:AH59"/>
    <mergeCell ref="AW58:AX58"/>
    <mergeCell ref="AI59:AJ59"/>
    <mergeCell ref="AK59:AL59"/>
    <mergeCell ref="AM59:AN59"/>
    <mergeCell ref="AO59:AP59"/>
    <mergeCell ref="BC59:BD59"/>
    <mergeCell ref="BE59:BF59"/>
    <mergeCell ref="D60:F60"/>
    <mergeCell ref="U60:V60"/>
    <mergeCell ref="W60:X60"/>
    <mergeCell ref="AE60:AF60"/>
    <mergeCell ref="AG60:AH60"/>
    <mergeCell ref="AI60:AJ60"/>
    <mergeCell ref="AK60:AL60"/>
    <mergeCell ref="AM60:AN60"/>
    <mergeCell ref="D68:F68"/>
    <mergeCell ref="G68:T68"/>
    <mergeCell ref="U68:V68"/>
    <mergeCell ref="D74:F74"/>
    <mergeCell ref="D73:F73"/>
    <mergeCell ref="D69:F69"/>
    <mergeCell ref="D71:F71"/>
    <mergeCell ref="D70:F70"/>
    <mergeCell ref="D72:F72"/>
    <mergeCell ref="G74:T74"/>
    <mergeCell ref="U64:V64"/>
    <mergeCell ref="G69:T69"/>
    <mergeCell ref="U69:V69"/>
    <mergeCell ref="U67:V67"/>
    <mergeCell ref="G70:T70"/>
    <mergeCell ref="G71:T71"/>
    <mergeCell ref="G72:T72"/>
    <mergeCell ref="U70:V70"/>
    <mergeCell ref="U71:V71"/>
    <mergeCell ref="W70:X70"/>
    <mergeCell ref="Y60:Z60"/>
    <mergeCell ref="W68:X68"/>
    <mergeCell ref="Y68:Z68"/>
    <mergeCell ref="W67:X67"/>
    <mergeCell ref="Y67:Z67"/>
    <mergeCell ref="Y70:Z70"/>
    <mergeCell ref="Y69:Z69"/>
    <mergeCell ref="W66:X66"/>
    <mergeCell ref="AC60:AD60"/>
    <mergeCell ref="AC66:AD66"/>
    <mergeCell ref="U62:V62"/>
    <mergeCell ref="W62:X62"/>
    <mergeCell ref="U63:V63"/>
    <mergeCell ref="W63:X63"/>
    <mergeCell ref="Y63:Z63"/>
    <mergeCell ref="AA63:AB63"/>
    <mergeCell ref="AC63:AD63"/>
    <mergeCell ref="Y62:Z62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BC60:BD60"/>
    <mergeCell ref="AO60:AP60"/>
    <mergeCell ref="AQ60:AR60"/>
    <mergeCell ref="AS60:AT60"/>
    <mergeCell ref="AU60:AV60"/>
    <mergeCell ref="BA60:BB60"/>
    <mergeCell ref="BE60:BF60"/>
    <mergeCell ref="D61:F61"/>
    <mergeCell ref="U61:V61"/>
    <mergeCell ref="W61:X61"/>
    <mergeCell ref="Y61:Z61"/>
    <mergeCell ref="AA61:AB61"/>
    <mergeCell ref="AC61:AD61"/>
    <mergeCell ref="AE61:AF61"/>
    <mergeCell ref="AG61:AH61"/>
    <mergeCell ref="AW60:AX60"/>
    <mergeCell ref="BA74:BB74"/>
    <mergeCell ref="BA68:BB68"/>
    <mergeCell ref="BC61:BD61"/>
    <mergeCell ref="BE61:BF61"/>
    <mergeCell ref="BE74:BF74"/>
    <mergeCell ref="BC62:BD62"/>
    <mergeCell ref="BE62:BF62"/>
    <mergeCell ref="BE63:BF63"/>
    <mergeCell ref="BC69:BD69"/>
    <mergeCell ref="BC68:BD68"/>
    <mergeCell ref="AW68:AX68"/>
    <mergeCell ref="AK69:AL69"/>
    <mergeCell ref="AY70:AZ70"/>
    <mergeCell ref="AQ70:AR70"/>
    <mergeCell ref="AS70:AT70"/>
    <mergeCell ref="AW69:AX69"/>
    <mergeCell ref="AW70:AX70"/>
    <mergeCell ref="AO70:AP70"/>
    <mergeCell ref="AI67:AJ67"/>
    <mergeCell ref="AK67:AL67"/>
    <mergeCell ref="AM67:AN67"/>
    <mergeCell ref="AO67:AP67"/>
    <mergeCell ref="BA70:BB70"/>
    <mergeCell ref="BE73:BF73"/>
    <mergeCell ref="BA72:BB72"/>
    <mergeCell ref="AY69:AZ69"/>
    <mergeCell ref="BA69:BB69"/>
    <mergeCell ref="BA73:BB73"/>
    <mergeCell ref="BC70:BD70"/>
    <mergeCell ref="AA62:AB62"/>
    <mergeCell ref="AC62:AD62"/>
    <mergeCell ref="AE62:AF62"/>
    <mergeCell ref="AG62:AH62"/>
    <mergeCell ref="AI62:AJ62"/>
    <mergeCell ref="AI63:AJ63"/>
    <mergeCell ref="AE66:AF66"/>
    <mergeCell ref="AG66:AH66"/>
    <mergeCell ref="AE63:AF63"/>
    <mergeCell ref="AG63:AH63"/>
    <mergeCell ref="AI64:AJ64"/>
    <mergeCell ref="AG64:AH64"/>
    <mergeCell ref="AI66:AJ66"/>
    <mergeCell ref="AK62:AL62"/>
    <mergeCell ref="AM62:AN62"/>
    <mergeCell ref="AY62:AZ62"/>
    <mergeCell ref="BA62:BB62"/>
    <mergeCell ref="AO62:AP62"/>
    <mergeCell ref="AQ62:AR62"/>
    <mergeCell ref="AS62:AT62"/>
    <mergeCell ref="AU62:AV62"/>
    <mergeCell ref="AW62:AX62"/>
    <mergeCell ref="AK63:AL63"/>
    <mergeCell ref="AM63:AN63"/>
    <mergeCell ref="AO63:AP63"/>
    <mergeCell ref="AQ63:AR63"/>
    <mergeCell ref="BA63:BB63"/>
    <mergeCell ref="BC63:BD63"/>
    <mergeCell ref="BC66:BD66"/>
    <mergeCell ref="AA67:AB67"/>
    <mergeCell ref="AC67:AD67"/>
    <mergeCell ref="AE67:AF67"/>
    <mergeCell ref="AS63:AT63"/>
    <mergeCell ref="AU63:AV63"/>
    <mergeCell ref="AW63:AX63"/>
    <mergeCell ref="AY63:AZ63"/>
    <mergeCell ref="D67:F67"/>
    <mergeCell ref="G67:T67"/>
    <mergeCell ref="G63:T63"/>
    <mergeCell ref="D64:T64"/>
    <mergeCell ref="G57:T57"/>
    <mergeCell ref="G58:T58"/>
    <mergeCell ref="G59:T59"/>
    <mergeCell ref="G60:T60"/>
    <mergeCell ref="BA77:BB77"/>
    <mergeCell ref="BC79:BD79"/>
    <mergeCell ref="AY80:AZ80"/>
    <mergeCell ref="BA80:BB80"/>
    <mergeCell ref="BC80:BD80"/>
    <mergeCell ref="BC78:BD78"/>
    <mergeCell ref="BA79:BB79"/>
    <mergeCell ref="BA78:BB78"/>
    <mergeCell ref="AY77:AZ77"/>
    <mergeCell ref="AY79:AZ79"/>
    <mergeCell ref="BE80:BF80"/>
    <mergeCell ref="BE68:BF68"/>
    <mergeCell ref="BE71:BF71"/>
    <mergeCell ref="BC72:BD72"/>
    <mergeCell ref="BE72:BF72"/>
    <mergeCell ref="BC71:BD71"/>
    <mergeCell ref="BC73:BD73"/>
    <mergeCell ref="BE69:BF69"/>
    <mergeCell ref="BE70:BF70"/>
    <mergeCell ref="BC75:BD75"/>
    <mergeCell ref="AG69:AH69"/>
    <mergeCell ref="AI69:AJ69"/>
    <mergeCell ref="AU69:AV69"/>
    <mergeCell ref="AA70:AB70"/>
    <mergeCell ref="AC70:AD70"/>
    <mergeCell ref="AE70:AF70"/>
    <mergeCell ref="AA69:AB69"/>
    <mergeCell ref="AC69:AD69"/>
    <mergeCell ref="AE69:AF69"/>
    <mergeCell ref="AU70:AV70"/>
    <mergeCell ref="AG70:AH70"/>
    <mergeCell ref="AM70:AN70"/>
    <mergeCell ref="AK70:AL70"/>
    <mergeCell ref="AI70:AJ70"/>
    <mergeCell ref="W71:X71"/>
    <mergeCell ref="AA71:AB71"/>
    <mergeCell ref="AC71:AD71"/>
    <mergeCell ref="Y71:Z71"/>
    <mergeCell ref="U73:V73"/>
    <mergeCell ref="W73:X73"/>
    <mergeCell ref="U74:V74"/>
    <mergeCell ref="W74:X74"/>
    <mergeCell ref="G73:T73"/>
    <mergeCell ref="AC73:AD73"/>
    <mergeCell ref="AI73:AJ73"/>
    <mergeCell ref="AI71:AJ71"/>
    <mergeCell ref="AI72:AJ72"/>
    <mergeCell ref="AE71:AF71"/>
    <mergeCell ref="AG71:AH71"/>
    <mergeCell ref="AG73:AH73"/>
    <mergeCell ref="AG72:AH72"/>
    <mergeCell ref="AC72:AD72"/>
    <mergeCell ref="AK71:AL71"/>
    <mergeCell ref="AS71:AT71"/>
    <mergeCell ref="AU71:AV71"/>
    <mergeCell ref="AK72:AL72"/>
    <mergeCell ref="AM72:AN72"/>
    <mergeCell ref="AO71:AP71"/>
    <mergeCell ref="AW71:AX71"/>
    <mergeCell ref="AU72:AV72"/>
    <mergeCell ref="AQ71:AR71"/>
    <mergeCell ref="AG97:AH97"/>
    <mergeCell ref="AI97:AJ97"/>
    <mergeCell ref="AK97:AL97"/>
    <mergeCell ref="AG92:AH92"/>
    <mergeCell ref="AI92:AJ92"/>
    <mergeCell ref="AK92:AL92"/>
    <mergeCell ref="AG95:AH95"/>
    <mergeCell ref="D90:F90"/>
    <mergeCell ref="AW72:AX72"/>
    <mergeCell ref="AS72:AT72"/>
    <mergeCell ref="AS73:AT73"/>
    <mergeCell ref="AU73:AV73"/>
    <mergeCell ref="AQ73:AR73"/>
    <mergeCell ref="AQ72:AR72"/>
    <mergeCell ref="AE72:AF72"/>
    <mergeCell ref="U72:V72"/>
    <mergeCell ref="AW73:AX73"/>
    <mergeCell ref="W72:X72"/>
    <mergeCell ref="Y72:Z72"/>
    <mergeCell ref="AA72:AB72"/>
    <mergeCell ref="AA73:AB73"/>
    <mergeCell ref="Y73:Z73"/>
    <mergeCell ref="AS74:AT74"/>
    <mergeCell ref="AU74:AV74"/>
    <mergeCell ref="AW74:AX74"/>
    <mergeCell ref="AY73:AZ73"/>
    <mergeCell ref="AY74:AZ74"/>
    <mergeCell ref="AW86:AX86"/>
    <mergeCell ref="AY86:AZ86"/>
    <mergeCell ref="AQ85:AR85"/>
    <mergeCell ref="AI80:AJ80"/>
    <mergeCell ref="AY84:AZ84"/>
    <mergeCell ref="AW84:AX84"/>
    <mergeCell ref="AY85:AZ85"/>
    <mergeCell ref="AI82:AJ82"/>
    <mergeCell ref="AK80:AL80"/>
    <mergeCell ref="AM80:AN80"/>
    <mergeCell ref="D93:F93"/>
    <mergeCell ref="U93:V93"/>
    <mergeCell ref="W93:X93"/>
    <mergeCell ref="Y93:Z93"/>
    <mergeCell ref="AA93:AB93"/>
    <mergeCell ref="AC93:AD93"/>
    <mergeCell ref="AE93:AF93"/>
    <mergeCell ref="AU93:AV93"/>
    <mergeCell ref="AI93:AJ93"/>
    <mergeCell ref="AY93:AZ93"/>
    <mergeCell ref="AM98:AN98"/>
    <mergeCell ref="AM97:AN97"/>
    <mergeCell ref="AE97:AF97"/>
    <mergeCell ref="AS96:AT96"/>
    <mergeCell ref="AU97:AV97"/>
    <mergeCell ref="AO96:AP96"/>
    <mergeCell ref="AI95:AJ95"/>
    <mergeCell ref="AM95:AN95"/>
    <mergeCell ref="AS98:AT98"/>
    <mergeCell ref="AI96:AJ96"/>
    <mergeCell ref="D97:F97"/>
    <mergeCell ref="U97:V97"/>
    <mergeCell ref="W97:X97"/>
    <mergeCell ref="G96:T96"/>
    <mergeCell ref="G97:T97"/>
    <mergeCell ref="AY97:AZ97"/>
    <mergeCell ref="Y97:Z97"/>
    <mergeCell ref="AA97:AB97"/>
    <mergeCell ref="AC97:AD97"/>
    <mergeCell ref="AU110:AV110"/>
    <mergeCell ref="AW110:AX110"/>
    <mergeCell ref="D92:F92"/>
    <mergeCell ref="AW97:AX97"/>
    <mergeCell ref="G92:T92"/>
    <mergeCell ref="G93:T93"/>
    <mergeCell ref="G94:T94"/>
    <mergeCell ref="G95:T95"/>
    <mergeCell ref="Y96:Z96"/>
    <mergeCell ref="AK96:AL96"/>
    <mergeCell ref="G108:T108"/>
    <mergeCell ref="U108:V108"/>
    <mergeCell ref="W108:X108"/>
    <mergeCell ref="Y108:Z108"/>
    <mergeCell ref="AK108:AL108"/>
    <mergeCell ref="BC108:BD108"/>
    <mergeCell ref="AQ108:AR108"/>
    <mergeCell ref="AS108:AT108"/>
    <mergeCell ref="AU108:AV108"/>
    <mergeCell ref="AW108:AX108"/>
    <mergeCell ref="AC107:AD107"/>
    <mergeCell ref="AE107:AF107"/>
    <mergeCell ref="AI105:AJ105"/>
    <mergeCell ref="AK105:AL105"/>
    <mergeCell ref="AG106:AH106"/>
    <mergeCell ref="AI106:AJ106"/>
    <mergeCell ref="AK106:AL106"/>
    <mergeCell ref="AG107:AH107"/>
    <mergeCell ref="AI107:AJ107"/>
    <mergeCell ref="AM105:AN105"/>
    <mergeCell ref="AO105:AP105"/>
    <mergeCell ref="BE105:BF105"/>
    <mergeCell ref="D106:F106"/>
    <mergeCell ref="G106:T106"/>
    <mergeCell ref="U106:V106"/>
    <mergeCell ref="W106:X106"/>
    <mergeCell ref="Y106:Z106"/>
    <mergeCell ref="AA106:AB106"/>
    <mergeCell ref="AC106:AD106"/>
    <mergeCell ref="BC106:BD106"/>
    <mergeCell ref="AO106:AP106"/>
    <mergeCell ref="AY110:AZ110"/>
    <mergeCell ref="BA110:BB110"/>
    <mergeCell ref="AW109:AX109"/>
    <mergeCell ref="AY108:AZ108"/>
    <mergeCell ref="BA108:BB108"/>
    <mergeCell ref="BA107:BB107"/>
    <mergeCell ref="AQ110:AR110"/>
    <mergeCell ref="AS110:AT110"/>
    <mergeCell ref="AK110:AL110"/>
    <mergeCell ref="AW126:AX126"/>
    <mergeCell ref="BE106:BF106"/>
    <mergeCell ref="AQ106:AR106"/>
    <mergeCell ref="AS106:AT106"/>
    <mergeCell ref="AU106:AV106"/>
    <mergeCell ref="AW106:AX106"/>
    <mergeCell ref="AY106:AZ106"/>
    <mergeCell ref="BA106:BB106"/>
    <mergeCell ref="BC110:BD110"/>
    <mergeCell ref="BE110:BF110"/>
    <mergeCell ref="AA127:AB127"/>
    <mergeCell ref="AC127:AD127"/>
    <mergeCell ref="AE127:AF127"/>
    <mergeCell ref="AU126:AV126"/>
    <mergeCell ref="AM127:AN127"/>
    <mergeCell ref="AO126:AP126"/>
    <mergeCell ref="AO127:AP127"/>
    <mergeCell ref="AM126:AN126"/>
    <mergeCell ref="AC126:AD126"/>
    <mergeCell ref="AE126:AF126"/>
    <mergeCell ref="D127:F127"/>
    <mergeCell ref="U127:V127"/>
    <mergeCell ref="W127:X127"/>
    <mergeCell ref="Y127:Z127"/>
    <mergeCell ref="D126:F126"/>
    <mergeCell ref="U126:V126"/>
    <mergeCell ref="W126:X126"/>
    <mergeCell ref="Y126:Z126"/>
    <mergeCell ref="BC126:BD126"/>
    <mergeCell ref="AY126:AZ126"/>
    <mergeCell ref="BA126:BB126"/>
    <mergeCell ref="BE126:BF126"/>
    <mergeCell ref="AQ127:AR127"/>
    <mergeCell ref="AS127:AT127"/>
    <mergeCell ref="AU127:AV127"/>
    <mergeCell ref="AW127:AX127"/>
    <mergeCell ref="BC127:BD127"/>
    <mergeCell ref="BA130:BB130"/>
    <mergeCell ref="AY128:AZ128"/>
    <mergeCell ref="BA128:BB128"/>
    <mergeCell ref="BC130:BD130"/>
    <mergeCell ref="AA130:AB130"/>
    <mergeCell ref="AC130:AD130"/>
    <mergeCell ref="AE130:AF130"/>
    <mergeCell ref="AG130:AH130"/>
    <mergeCell ref="D130:F130"/>
    <mergeCell ref="U130:V130"/>
    <mergeCell ref="W130:X130"/>
    <mergeCell ref="Y130:Z130"/>
    <mergeCell ref="G130:T130"/>
    <mergeCell ref="AC128:AD128"/>
    <mergeCell ref="AE128:AF128"/>
    <mergeCell ref="AG128:AH128"/>
    <mergeCell ref="D128:F128"/>
    <mergeCell ref="U128:V128"/>
    <mergeCell ref="W128:X128"/>
    <mergeCell ref="Y128:Z128"/>
    <mergeCell ref="G128:T128"/>
    <mergeCell ref="AU130:AV130"/>
    <mergeCell ref="AW130:AX130"/>
    <mergeCell ref="AY130:AZ130"/>
    <mergeCell ref="AS130:AT130"/>
    <mergeCell ref="AW131:AX131"/>
    <mergeCell ref="AY131:AZ131"/>
    <mergeCell ref="BA131:BB131"/>
    <mergeCell ref="AI131:AJ131"/>
    <mergeCell ref="AK131:AL131"/>
    <mergeCell ref="AO131:AP131"/>
    <mergeCell ref="AU131:AV131"/>
    <mergeCell ref="AO128:AP128"/>
    <mergeCell ref="AM131:AN131"/>
    <mergeCell ref="AM130:AN130"/>
    <mergeCell ref="AO130:AP130"/>
    <mergeCell ref="AO129:AP129"/>
    <mergeCell ref="D139:T139"/>
    <mergeCell ref="BE128:BF128"/>
    <mergeCell ref="D129:F129"/>
    <mergeCell ref="U129:V129"/>
    <mergeCell ref="W129:X129"/>
    <mergeCell ref="Y129:Z129"/>
    <mergeCell ref="AA129:AB129"/>
    <mergeCell ref="AC129:AD129"/>
    <mergeCell ref="BE129:BF129"/>
    <mergeCell ref="AI128:AJ128"/>
    <mergeCell ref="G124:T124"/>
    <mergeCell ref="G125:T125"/>
    <mergeCell ref="G126:T126"/>
    <mergeCell ref="G127:T127"/>
    <mergeCell ref="G129:T129"/>
    <mergeCell ref="AW129:AX129"/>
    <mergeCell ref="AI129:AJ129"/>
    <mergeCell ref="AK128:AL128"/>
    <mergeCell ref="AK129:AL129"/>
    <mergeCell ref="AM129:AN129"/>
    <mergeCell ref="AU128:AV128"/>
    <mergeCell ref="AW128:AX128"/>
    <mergeCell ref="AS129:AT129"/>
    <mergeCell ref="AA128:AB128"/>
    <mergeCell ref="BD26:BF27"/>
    <mergeCell ref="AY147:BF147"/>
    <mergeCell ref="AY129:AZ129"/>
    <mergeCell ref="BA129:BB129"/>
    <mergeCell ref="BC129:BD129"/>
    <mergeCell ref="BE131:BF131"/>
    <mergeCell ref="BE127:BF127"/>
    <mergeCell ref="BE130:BF130"/>
    <mergeCell ref="AY127:AZ127"/>
    <mergeCell ref="BA127:BB127"/>
    <mergeCell ref="AJ28:AT32"/>
    <mergeCell ref="AU28:BC32"/>
    <mergeCell ref="BD28:BF32"/>
    <mergeCell ref="AQ129:AR129"/>
    <mergeCell ref="AU129:AV129"/>
    <mergeCell ref="BC128:BD128"/>
    <mergeCell ref="AJ33:AT33"/>
    <mergeCell ref="AU33:BC33"/>
    <mergeCell ref="BD33:BF33"/>
    <mergeCell ref="AM128:AN128"/>
  </mergeCells>
  <printOptions/>
  <pageMargins left="1.1023622047244095" right="0" top="0.2755905511811024" bottom="0" header="0" footer="0"/>
  <pageSetup fitToHeight="2" fitToWidth="1" horizontalDpi="600" verticalDpi="600" orientation="landscape" paperSize="9" scale="37" r:id="rId2"/>
  <rowBreaks count="1" manualBreakCount="1">
    <brk id="64" max="61" man="1"/>
  </rowBreaks>
  <ignoredErrors>
    <ignoredError sqref="AC28:AH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8"/>
  <sheetViews>
    <sheetView tabSelected="1" zoomScale="51" zoomScaleNormal="51" zoomScaleSheetLayoutView="50" zoomScalePageLayoutView="0" workbookViewId="0" topLeftCell="A22">
      <selection activeCell="AH71" sqref="AH71"/>
    </sheetView>
  </sheetViews>
  <sheetFormatPr defaultColWidth="9.00390625" defaultRowHeight="12.75"/>
  <cols>
    <col min="1" max="8" width="4.375" style="2" customWidth="1"/>
    <col min="9" max="9" width="5.00390625" style="2" customWidth="1"/>
    <col min="10" max="12" width="4.375" style="2" customWidth="1"/>
    <col min="13" max="14" width="4.375" style="50" customWidth="1"/>
    <col min="15" max="16" width="4.375" style="47" customWidth="1"/>
    <col min="17" max="19" width="4.375" style="17" customWidth="1"/>
    <col min="20" max="20" width="7.75390625" style="17" customWidth="1"/>
    <col min="21" max="26" width="4.375" style="17" customWidth="1"/>
    <col min="27" max="27" width="5.75390625" style="17" customWidth="1"/>
    <col min="28" max="28" width="6.25390625" style="15" customWidth="1"/>
    <col min="29" max="31" width="4.375" style="15" customWidth="1"/>
    <col min="32" max="32" width="8.875" style="2" customWidth="1"/>
    <col min="33" max="41" width="4.375" style="2" customWidth="1"/>
    <col min="42" max="42" width="7.25390625" style="2" customWidth="1"/>
    <col min="43" max="51" width="4.375" style="2" customWidth="1"/>
    <col min="52" max="52" width="3.875" style="2" customWidth="1"/>
    <col min="53" max="53" width="4.375" style="2" customWidth="1"/>
    <col min="54" max="54" width="3.875" style="2" customWidth="1"/>
    <col min="55" max="55" width="4.00390625" style="2" customWidth="1"/>
    <col min="56" max="56" width="5.375" style="2" customWidth="1"/>
    <col min="57" max="57" width="4.375" style="2" customWidth="1"/>
    <col min="58" max="58" width="5.00390625" style="2" customWidth="1"/>
    <col min="59" max="59" width="6.125" style="2" customWidth="1"/>
    <col min="60" max="60" width="6.00390625" style="2" customWidth="1"/>
    <col min="61" max="62" width="5.00390625" style="2" customWidth="1"/>
    <col min="63" max="63" width="9.625" style="2" customWidth="1"/>
    <col min="64" max="64" width="9.125" style="2" hidden="1" customWidth="1"/>
    <col min="65" max="16384" width="9.125" style="2" customWidth="1"/>
  </cols>
  <sheetData>
    <row r="1" spans="56:62" ht="23.25" customHeight="1">
      <c r="BD1" s="701"/>
      <c r="BE1" s="701"/>
      <c r="BF1" s="701"/>
      <c r="BG1" s="701"/>
      <c r="BH1" s="701"/>
      <c r="BI1" s="701"/>
      <c r="BJ1" s="701"/>
    </row>
    <row r="2" spans="21:62" ht="29.25" customHeight="1">
      <c r="U2" s="705" t="s">
        <v>344</v>
      </c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  <c r="BD2" s="707"/>
      <c r="BE2" s="708"/>
      <c r="BF2" s="708"/>
      <c r="BG2" s="708"/>
      <c r="BH2" s="708"/>
      <c r="BI2" s="708"/>
      <c r="BJ2" s="708"/>
    </row>
    <row r="3" spans="1:62" s="1" customFormat="1" ht="31.5" customHeight="1">
      <c r="A3" s="706" t="s">
        <v>48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8"/>
      <c r="BE3" s="708"/>
      <c r="BF3" s="708"/>
      <c r="BG3" s="708"/>
      <c r="BH3" s="708"/>
      <c r="BI3" s="708"/>
      <c r="BJ3" s="708"/>
    </row>
    <row r="4" spans="1:62" ht="43.5" customHeight="1">
      <c r="A4" s="702" t="s">
        <v>374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/>
      <c r="AS4" s="702"/>
      <c r="AT4" s="702"/>
      <c r="AU4" s="702"/>
      <c r="AV4" s="702"/>
      <c r="AW4" s="702"/>
      <c r="AX4" s="702"/>
      <c r="AY4" s="702"/>
      <c r="AZ4" s="702"/>
      <c r="BA4" s="702"/>
      <c r="BB4" s="702"/>
      <c r="BC4" s="702"/>
      <c r="BD4" s="709"/>
      <c r="BE4" s="710"/>
      <c r="BF4" s="710"/>
      <c r="BG4" s="710"/>
      <c r="BH4" s="710"/>
      <c r="BI4" s="710"/>
      <c r="BJ4" s="710"/>
    </row>
    <row r="5" spans="2:62" ht="22.5" customHeight="1">
      <c r="B5" s="3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  <c r="R5" s="6"/>
      <c r="S5" s="6"/>
      <c r="T5" s="6"/>
      <c r="U5" s="6"/>
      <c r="V5" s="6"/>
      <c r="W5" s="6"/>
      <c r="X5" s="6"/>
      <c r="Y5" s="703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"/>
      <c r="AO5" s="7"/>
      <c r="AP5" s="7"/>
      <c r="AQ5" s="7"/>
      <c r="AW5" s="711"/>
      <c r="AX5" s="711"/>
      <c r="AY5" s="711"/>
      <c r="AZ5" s="711"/>
      <c r="BA5" s="711"/>
      <c r="BB5" s="711"/>
      <c r="BC5" s="711"/>
      <c r="BD5" s="710"/>
      <c r="BE5" s="710"/>
      <c r="BF5" s="710"/>
      <c r="BG5" s="710"/>
      <c r="BH5" s="710"/>
      <c r="BI5" s="710"/>
      <c r="BJ5" s="710"/>
    </row>
    <row r="6" spans="1:62" ht="26.25" customHeight="1">
      <c r="A6" s="8"/>
      <c r="B6" s="85" t="s">
        <v>28</v>
      </c>
      <c r="C6" s="10"/>
      <c r="D6" s="10"/>
      <c r="E6" s="10"/>
      <c r="F6" s="10"/>
      <c r="G6" s="10"/>
      <c r="I6" s="10"/>
      <c r="J6" s="10"/>
      <c r="K6" s="10"/>
      <c r="L6" s="10"/>
      <c r="M6" s="10"/>
      <c r="N6" s="10"/>
      <c r="O6" s="10"/>
      <c r="P6" s="10"/>
      <c r="Q6" s="626" t="s">
        <v>134</v>
      </c>
      <c r="R6" s="626"/>
      <c r="S6" s="626"/>
      <c r="T6" s="626"/>
      <c r="U6" s="1238" t="s">
        <v>101</v>
      </c>
      <c r="V6" s="1238"/>
      <c r="W6" s="1238"/>
      <c r="X6" s="1238"/>
      <c r="Y6" s="1238"/>
      <c r="Z6" s="1238"/>
      <c r="AA6" s="1238"/>
      <c r="AB6" s="1238"/>
      <c r="AC6" s="130" t="s">
        <v>65</v>
      </c>
      <c r="AD6" s="130"/>
      <c r="AE6" s="130"/>
      <c r="AF6" s="130"/>
      <c r="AG6" s="130"/>
      <c r="AH6" s="1237" t="s">
        <v>128</v>
      </c>
      <c r="AI6" s="1237"/>
      <c r="AJ6" s="1237"/>
      <c r="AK6" s="1237"/>
      <c r="AL6" s="1237"/>
      <c r="AM6" s="1237"/>
      <c r="AN6" s="1237"/>
      <c r="AO6" s="1237"/>
      <c r="AP6" s="1237"/>
      <c r="AQ6" s="1237"/>
      <c r="AR6" s="1237"/>
      <c r="AS6" s="1237"/>
      <c r="AT6" s="1237"/>
      <c r="AU6" s="1237"/>
      <c r="AV6" s="967" t="s">
        <v>31</v>
      </c>
      <c r="AW6" s="967"/>
      <c r="AX6" s="967"/>
      <c r="AY6" s="967"/>
      <c r="AZ6" s="967"/>
      <c r="BA6" s="967"/>
      <c r="BB6" s="967"/>
      <c r="BC6" s="967"/>
      <c r="BD6" s="1236" t="s">
        <v>167</v>
      </c>
      <c r="BE6" s="1236"/>
      <c r="BF6" s="1236"/>
      <c r="BG6" s="1236"/>
      <c r="BH6" s="1236"/>
      <c r="BI6" s="1236"/>
      <c r="BJ6" s="1236"/>
    </row>
    <row r="7" spans="1:62" ht="15" customHeight="1">
      <c r="A7" s="8"/>
      <c r="B7" s="85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  <c r="P7" s="10"/>
      <c r="Q7" s="99"/>
      <c r="R7" s="99"/>
      <c r="S7" s="624" t="s">
        <v>98</v>
      </c>
      <c r="T7" s="625"/>
      <c r="U7" s="625"/>
      <c r="V7" s="625"/>
      <c r="W7" s="625"/>
      <c r="X7" s="625"/>
      <c r="Y7" s="625"/>
      <c r="Z7" s="625"/>
      <c r="AA7" s="625"/>
      <c r="AB7" s="625"/>
      <c r="AC7" s="99"/>
      <c r="AD7" s="116"/>
      <c r="AE7" s="130"/>
      <c r="AF7" s="130"/>
      <c r="AG7" s="130"/>
      <c r="AH7" s="630" t="s">
        <v>66</v>
      </c>
      <c r="AI7" s="631"/>
      <c r="AJ7" s="631"/>
      <c r="AK7" s="631"/>
      <c r="AL7" s="631"/>
      <c r="AM7" s="631"/>
      <c r="AN7" s="631"/>
      <c r="AO7" s="631"/>
      <c r="AP7" s="631"/>
      <c r="AQ7" s="631"/>
      <c r="AR7" s="631"/>
      <c r="AS7" s="631"/>
      <c r="AT7" s="631"/>
      <c r="AU7" s="631"/>
      <c r="AV7" s="131"/>
      <c r="AW7" s="119"/>
      <c r="AX7" s="119"/>
      <c r="AY7" s="119"/>
      <c r="AZ7" s="119"/>
      <c r="BA7" s="119"/>
      <c r="BB7" s="119"/>
      <c r="BC7" s="119"/>
      <c r="BD7" s="132"/>
      <c r="BE7" s="132"/>
      <c r="BF7" s="132"/>
      <c r="BG7" s="132"/>
      <c r="BH7" s="132"/>
      <c r="BI7" s="132"/>
      <c r="BJ7" s="132"/>
    </row>
    <row r="8" spans="2:62" ht="2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9"/>
      <c r="N8" s="9"/>
      <c r="O8" s="14"/>
      <c r="P8" s="14"/>
      <c r="Q8" s="626" t="s">
        <v>67</v>
      </c>
      <c r="R8" s="626"/>
      <c r="S8" s="626"/>
      <c r="T8" s="626"/>
      <c r="U8" s="626"/>
      <c r="V8" s="626"/>
      <c r="W8" s="626"/>
      <c r="X8" s="1238" t="s">
        <v>129</v>
      </c>
      <c r="Y8" s="1238"/>
      <c r="Z8" s="1238"/>
      <c r="AA8" s="1238"/>
      <c r="AB8" s="1238"/>
      <c r="AC8" s="1238"/>
      <c r="AD8" s="1238"/>
      <c r="AE8" s="1238"/>
      <c r="AF8" s="1238"/>
      <c r="AG8" s="1238"/>
      <c r="AH8" s="1238"/>
      <c r="AI8" s="1238"/>
      <c r="AJ8" s="1238"/>
      <c r="AK8" s="1238"/>
      <c r="AL8" s="1238"/>
      <c r="AM8" s="1238"/>
      <c r="AN8" s="1238"/>
      <c r="AO8" s="1238"/>
      <c r="AP8" s="1238"/>
      <c r="AQ8" s="1238"/>
      <c r="AR8" s="1238"/>
      <c r="AS8" s="1238"/>
      <c r="AT8" s="1238"/>
      <c r="AU8" s="1238"/>
      <c r="AV8" s="1129" t="s">
        <v>10</v>
      </c>
      <c r="AW8" s="1129"/>
      <c r="AX8" s="1129"/>
      <c r="AY8" s="1129"/>
      <c r="AZ8" s="1129"/>
      <c r="BA8" s="1129"/>
      <c r="BB8" s="1129"/>
      <c r="BC8" s="131"/>
      <c r="BD8" s="1132" t="s">
        <v>131</v>
      </c>
      <c r="BE8" s="1132"/>
      <c r="BF8" s="1132"/>
      <c r="BG8" s="1132"/>
      <c r="BH8" s="1132"/>
      <c r="BI8" s="1132"/>
      <c r="BJ8" s="1132"/>
    </row>
    <row r="9" spans="2:62" ht="14.2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  <c r="N9" s="9"/>
      <c r="O9" s="14"/>
      <c r="P9" s="110"/>
      <c r="Q9" s="99"/>
      <c r="R9" s="99"/>
      <c r="S9" s="99"/>
      <c r="T9" s="99"/>
      <c r="U9" s="99"/>
      <c r="V9" s="99"/>
      <c r="W9" s="99"/>
      <c r="X9" s="627" t="s">
        <v>68</v>
      </c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131"/>
      <c r="AW9" s="89"/>
      <c r="AX9" s="89"/>
      <c r="AY9" s="89"/>
      <c r="AZ9" s="89"/>
      <c r="BA9" s="89"/>
      <c r="BB9" s="89"/>
      <c r="BC9" s="131"/>
      <c r="BD9" s="131"/>
      <c r="BE9" s="131"/>
      <c r="BF9" s="131"/>
      <c r="BG9" s="131"/>
      <c r="BH9" s="131"/>
      <c r="BI9" s="131"/>
      <c r="BJ9" s="131"/>
    </row>
    <row r="10" spans="2:62" ht="20.25">
      <c r="B10" s="87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11" t="s">
        <v>110</v>
      </c>
      <c r="R10" s="1011"/>
      <c r="S10" s="1011"/>
      <c r="T10" s="1011"/>
      <c r="U10" s="1011"/>
      <c r="V10" s="1011"/>
      <c r="W10" s="1011"/>
      <c r="X10" s="1011"/>
      <c r="Y10" s="623" t="s">
        <v>130</v>
      </c>
      <c r="Z10" s="623"/>
      <c r="AA10" s="623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623"/>
      <c r="AU10" s="623"/>
      <c r="AV10" s="968" t="s">
        <v>49</v>
      </c>
      <c r="AW10" s="968"/>
      <c r="AX10" s="968"/>
      <c r="AY10" s="968"/>
      <c r="AZ10" s="968"/>
      <c r="BA10" s="968"/>
      <c r="BB10" s="968"/>
      <c r="BC10" s="968"/>
      <c r="BD10" s="1130" t="s">
        <v>132</v>
      </c>
      <c r="BE10" s="1130"/>
      <c r="BF10" s="1130"/>
      <c r="BG10" s="1130"/>
      <c r="BH10" s="1130"/>
      <c r="BI10" s="1130"/>
      <c r="BJ10" s="1130"/>
    </row>
    <row r="11" spans="2:62" ht="13.5" customHeight="1">
      <c r="B11" s="8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8"/>
      <c r="R11" s="98"/>
      <c r="S11" s="98"/>
      <c r="T11" s="98"/>
      <c r="U11" s="98"/>
      <c r="V11" s="98"/>
      <c r="W11" s="98"/>
      <c r="X11" s="627" t="s">
        <v>69</v>
      </c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131"/>
      <c r="AW11" s="93"/>
      <c r="AX11" s="93"/>
      <c r="AY11" s="93"/>
      <c r="AZ11" s="93"/>
      <c r="BA11" s="93"/>
      <c r="BB11" s="93"/>
      <c r="BC11" s="93"/>
      <c r="BD11" s="120"/>
      <c r="BE11" s="120"/>
      <c r="BF11" s="120"/>
      <c r="BG11" s="120"/>
      <c r="BH11" s="120"/>
      <c r="BI11" s="120"/>
      <c r="BJ11" s="120"/>
    </row>
    <row r="12" spans="2:62" ht="21" customHeight="1">
      <c r="B12" s="88" t="s">
        <v>345</v>
      </c>
      <c r="C12" s="19"/>
      <c r="D12" s="19"/>
      <c r="E12" s="19"/>
      <c r="F12" s="19"/>
      <c r="G12" s="19"/>
      <c r="H12" s="19"/>
      <c r="I12" s="256"/>
      <c r="J12" s="256"/>
      <c r="K12" s="256"/>
      <c r="L12" s="19"/>
      <c r="M12" s="19"/>
      <c r="N12" s="20"/>
      <c r="O12" s="21"/>
      <c r="P12" s="21"/>
      <c r="Q12" s="1225" t="s">
        <v>70</v>
      </c>
      <c r="R12" s="1225"/>
      <c r="S12" s="1225"/>
      <c r="T12" s="1225"/>
      <c r="U12" s="1225"/>
      <c r="V12" s="1225"/>
      <c r="W12" s="1225"/>
      <c r="X12" s="1235"/>
      <c r="Y12" s="1235"/>
      <c r="Z12" s="1235"/>
      <c r="AA12" s="1235"/>
      <c r="AB12" s="1235"/>
      <c r="AC12" s="1235"/>
      <c r="AD12" s="1235"/>
      <c r="AE12" s="1235"/>
      <c r="AF12" s="1235"/>
      <c r="AG12" s="1235"/>
      <c r="AH12" s="1235"/>
      <c r="AI12" s="1235"/>
      <c r="AJ12" s="1235"/>
      <c r="AK12" s="1235"/>
      <c r="AL12" s="1235"/>
      <c r="AM12" s="1235"/>
      <c r="AN12" s="1235"/>
      <c r="AO12" s="1235"/>
      <c r="AP12" s="1235"/>
      <c r="AQ12" s="1235"/>
      <c r="AR12" s="1235"/>
      <c r="AS12" s="1235"/>
      <c r="AT12" s="1235"/>
      <c r="AU12" s="1235"/>
      <c r="AV12" s="141"/>
      <c r="AW12" s="1133" t="s">
        <v>50</v>
      </c>
      <c r="AX12" s="1133"/>
      <c r="AY12" s="1133"/>
      <c r="AZ12" s="1133"/>
      <c r="BA12" s="1133"/>
      <c r="BB12" s="1133"/>
      <c r="BC12" s="1133"/>
      <c r="BD12" s="1131" t="s">
        <v>335</v>
      </c>
      <c r="BE12" s="1131"/>
      <c r="BF12" s="1131"/>
      <c r="BG12" s="1131"/>
      <c r="BH12" s="1131"/>
      <c r="BI12" s="1131"/>
      <c r="BJ12" s="1131"/>
    </row>
    <row r="13" spans="2:62" ht="17.2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21"/>
      <c r="Q13" s="133"/>
      <c r="R13" s="133"/>
      <c r="S13" s="133"/>
      <c r="T13" s="133"/>
      <c r="U13" s="134"/>
      <c r="V13" s="134"/>
      <c r="W13" s="134"/>
      <c r="X13" s="1134" t="s">
        <v>71</v>
      </c>
      <c r="Y13" s="1135"/>
      <c r="Z13" s="1135"/>
      <c r="AA13" s="1135"/>
      <c r="AB13" s="1135"/>
      <c r="AC13" s="1135"/>
      <c r="AD13" s="1135"/>
      <c r="AE13" s="1135"/>
      <c r="AF13" s="1135"/>
      <c r="AG13" s="1135"/>
      <c r="AH13" s="1135"/>
      <c r="AI13" s="1135"/>
      <c r="AJ13" s="1135"/>
      <c r="AK13" s="1135"/>
      <c r="AL13" s="1135"/>
      <c r="AM13" s="1135"/>
      <c r="AN13" s="1135"/>
      <c r="AO13" s="1135"/>
      <c r="AP13" s="1135"/>
      <c r="AQ13" s="1135"/>
      <c r="AR13" s="1135"/>
      <c r="AS13" s="1135"/>
      <c r="AT13" s="1135"/>
      <c r="AU13" s="1135"/>
      <c r="AV13" s="131"/>
      <c r="AW13" s="131"/>
      <c r="AX13" s="135"/>
      <c r="AY13" s="131"/>
      <c r="AZ13" s="131"/>
      <c r="BA13" s="131"/>
      <c r="BB13" s="131"/>
      <c r="BC13" s="136"/>
      <c r="BD13" s="966"/>
      <c r="BE13" s="966"/>
      <c r="BF13" s="966"/>
      <c r="BG13" s="966"/>
      <c r="BH13" s="966"/>
      <c r="BI13" s="966"/>
      <c r="BJ13" s="966"/>
    </row>
    <row r="14" spans="2:62" ht="17.25" customHeigh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1"/>
      <c r="P14" s="21"/>
      <c r="Q14" s="1007" t="s">
        <v>72</v>
      </c>
      <c r="R14" s="1007"/>
      <c r="S14" s="1007"/>
      <c r="T14" s="1007"/>
      <c r="U14" s="1007"/>
      <c r="V14" s="1007"/>
      <c r="W14" s="1007"/>
      <c r="X14" s="1007"/>
      <c r="Y14" s="1007"/>
      <c r="Z14" s="1007"/>
      <c r="AA14" s="1007"/>
      <c r="AB14" s="1007"/>
      <c r="AC14" s="694" t="s">
        <v>376</v>
      </c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5"/>
      <c r="AO14" s="695"/>
      <c r="AP14" s="695"/>
      <c r="AQ14" s="695"/>
      <c r="AR14" s="137"/>
      <c r="AS14" s="137"/>
      <c r="AT14" s="137"/>
      <c r="AU14" s="137"/>
      <c r="AV14" s="131"/>
      <c r="AW14" s="131"/>
      <c r="AX14" s="135"/>
      <c r="AY14" s="131"/>
      <c r="AZ14" s="131"/>
      <c r="BA14" s="131"/>
      <c r="BB14" s="131"/>
      <c r="BC14" s="136"/>
      <c r="BD14" s="138"/>
      <c r="BE14" s="138"/>
      <c r="BF14" s="138"/>
      <c r="BG14" s="138"/>
      <c r="BH14" s="138"/>
      <c r="BI14" s="138"/>
      <c r="BJ14" s="138"/>
    </row>
    <row r="15" spans="2:62" ht="12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1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632" t="s">
        <v>73</v>
      </c>
      <c r="AD15" s="633"/>
      <c r="AE15" s="633"/>
      <c r="AF15" s="633"/>
      <c r="AG15" s="633"/>
      <c r="AH15" s="633"/>
      <c r="AI15" s="633"/>
      <c r="AJ15" s="633"/>
      <c r="AK15" s="633"/>
      <c r="AL15" s="633"/>
      <c r="AM15" s="633"/>
      <c r="AN15" s="633"/>
      <c r="AO15" s="633"/>
      <c r="AP15" s="633"/>
      <c r="AQ15" s="633"/>
      <c r="AR15" s="112"/>
      <c r="AS15" s="112"/>
      <c r="AT15" s="112"/>
      <c r="AU15" s="112"/>
      <c r="AX15" s="22"/>
      <c r="BC15" s="12"/>
      <c r="BD15" s="111"/>
      <c r="BE15" s="111"/>
      <c r="BF15" s="111"/>
      <c r="BG15" s="111"/>
      <c r="BH15" s="111"/>
      <c r="BI15" s="111"/>
      <c r="BJ15" s="111"/>
    </row>
    <row r="16" spans="2:62" ht="30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1"/>
      <c r="Q16" s="634" t="s">
        <v>102</v>
      </c>
      <c r="R16" s="634"/>
      <c r="S16" s="634"/>
      <c r="T16" s="634"/>
      <c r="U16" s="634"/>
      <c r="V16" s="634"/>
      <c r="W16" s="634"/>
      <c r="X16" s="634"/>
      <c r="Y16" s="634"/>
      <c r="Z16" s="634"/>
      <c r="AA16" s="634"/>
      <c r="AB16" s="634"/>
      <c r="AC16" s="635" t="s">
        <v>133</v>
      </c>
      <c r="AD16" s="635"/>
      <c r="AE16" s="635"/>
      <c r="AF16" s="635"/>
      <c r="AG16" s="635"/>
      <c r="AH16" s="635"/>
      <c r="AI16" s="635"/>
      <c r="AJ16" s="635"/>
      <c r="AK16" s="635"/>
      <c r="AL16" s="635"/>
      <c r="AM16" s="635"/>
      <c r="AN16" s="635"/>
      <c r="AO16" s="635"/>
      <c r="AP16" s="635"/>
      <c r="AQ16" s="635"/>
      <c r="AR16" s="112"/>
      <c r="AS16" s="112"/>
      <c r="AT16" s="112"/>
      <c r="AU16" s="112"/>
      <c r="AX16" s="22"/>
      <c r="BC16" s="12"/>
      <c r="BD16" s="111"/>
      <c r="BE16" s="111"/>
      <c r="BF16" s="111"/>
      <c r="BG16" s="111"/>
      <c r="BH16" s="111"/>
      <c r="BI16" s="111"/>
      <c r="BJ16" s="111"/>
    </row>
    <row r="17" spans="2:62" ht="16.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21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2"/>
      <c r="AS17" s="112"/>
      <c r="AT17" s="112"/>
      <c r="AU17" s="112"/>
      <c r="AX17" s="22"/>
      <c r="BC17" s="12"/>
      <c r="BD17" s="111"/>
      <c r="BE17" s="111"/>
      <c r="BF17" s="111"/>
      <c r="BG17" s="111"/>
      <c r="BH17" s="111"/>
      <c r="BI17" s="111"/>
      <c r="BJ17" s="111"/>
    </row>
    <row r="18" spans="1:50" ht="31.5" customHeight="1" thickBot="1">
      <c r="A18" s="622" t="s">
        <v>100</v>
      </c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22"/>
    </row>
    <row r="19" spans="1:56" ht="18" customHeight="1" thickTop="1">
      <c r="A19" s="107"/>
      <c r="B19" s="107"/>
      <c r="C19" s="1239" t="s">
        <v>11</v>
      </c>
      <c r="D19" s="1241" t="s">
        <v>12</v>
      </c>
      <c r="E19" s="1242"/>
      <c r="F19" s="1242"/>
      <c r="G19" s="1243"/>
      <c r="H19" s="1245" t="s">
        <v>13</v>
      </c>
      <c r="I19" s="1246"/>
      <c r="J19" s="1246"/>
      <c r="K19" s="1247"/>
      <c r="L19" s="1244" t="s">
        <v>14</v>
      </c>
      <c r="M19" s="1113"/>
      <c r="N19" s="1113"/>
      <c r="O19" s="1113"/>
      <c r="P19" s="1114"/>
      <c r="Q19" s="1244" t="s">
        <v>15</v>
      </c>
      <c r="R19" s="1113"/>
      <c r="S19" s="1113"/>
      <c r="T19" s="1114"/>
      <c r="U19" s="1110" t="s">
        <v>16</v>
      </c>
      <c r="V19" s="1113"/>
      <c r="W19" s="1113"/>
      <c r="X19" s="1113"/>
      <c r="Y19" s="1114"/>
      <c r="Z19" s="1110" t="s">
        <v>17</v>
      </c>
      <c r="AA19" s="1113"/>
      <c r="AB19" s="1113"/>
      <c r="AC19" s="1114"/>
      <c r="AD19" s="1110" t="s">
        <v>18</v>
      </c>
      <c r="AE19" s="1113"/>
      <c r="AF19" s="1113"/>
      <c r="AG19" s="1114"/>
      <c r="AH19" s="1110" t="s">
        <v>19</v>
      </c>
      <c r="AI19" s="1113"/>
      <c r="AJ19" s="1113"/>
      <c r="AK19" s="1114"/>
      <c r="AL19" s="1110" t="s">
        <v>20</v>
      </c>
      <c r="AM19" s="1113"/>
      <c r="AN19" s="1113"/>
      <c r="AO19" s="1113"/>
      <c r="AP19" s="1114"/>
      <c r="AQ19" s="1110" t="s">
        <v>21</v>
      </c>
      <c r="AR19" s="1111"/>
      <c r="AS19" s="1111"/>
      <c r="AT19" s="1112"/>
      <c r="AU19" s="1110" t="s">
        <v>22</v>
      </c>
      <c r="AV19" s="1113"/>
      <c r="AW19" s="1113"/>
      <c r="AX19" s="1114"/>
      <c r="AY19" s="1110" t="s">
        <v>23</v>
      </c>
      <c r="AZ19" s="1113"/>
      <c r="BA19" s="1113"/>
      <c r="BB19" s="1113"/>
      <c r="BC19" s="1114"/>
      <c r="BD19" s="107"/>
    </row>
    <row r="20" spans="1:56" ht="18" customHeight="1" thickBot="1">
      <c r="A20" s="107"/>
      <c r="B20" s="107"/>
      <c r="C20" s="1240"/>
      <c r="D20" s="61">
        <v>1</v>
      </c>
      <c r="E20" s="58">
        <f aca="true" t="shared" si="0" ref="E20:AJ20">D20+1</f>
        <v>2</v>
      </c>
      <c r="F20" s="58">
        <f t="shared" si="0"/>
        <v>3</v>
      </c>
      <c r="G20" s="60">
        <f t="shared" si="0"/>
        <v>4</v>
      </c>
      <c r="H20" s="57">
        <f t="shared" si="0"/>
        <v>5</v>
      </c>
      <c r="I20" s="58">
        <f t="shared" si="0"/>
        <v>6</v>
      </c>
      <c r="J20" s="58">
        <f t="shared" si="0"/>
        <v>7</v>
      </c>
      <c r="K20" s="59">
        <f t="shared" si="0"/>
        <v>8</v>
      </c>
      <c r="L20" s="61">
        <f t="shared" si="0"/>
        <v>9</v>
      </c>
      <c r="M20" s="57">
        <f t="shared" si="0"/>
        <v>10</v>
      </c>
      <c r="N20" s="58">
        <f t="shared" si="0"/>
        <v>11</v>
      </c>
      <c r="O20" s="58">
        <f t="shared" si="0"/>
        <v>12</v>
      </c>
      <c r="P20" s="59">
        <f t="shared" si="0"/>
        <v>13</v>
      </c>
      <c r="Q20" s="61">
        <f t="shared" si="0"/>
        <v>14</v>
      </c>
      <c r="R20" s="57">
        <f t="shared" si="0"/>
        <v>15</v>
      </c>
      <c r="S20" s="58">
        <f t="shared" si="0"/>
        <v>16</v>
      </c>
      <c r="T20" s="59">
        <f t="shared" si="0"/>
        <v>17</v>
      </c>
      <c r="U20" s="61">
        <f t="shared" si="0"/>
        <v>18</v>
      </c>
      <c r="V20" s="57">
        <f t="shared" si="0"/>
        <v>19</v>
      </c>
      <c r="W20" s="58">
        <f t="shared" si="0"/>
        <v>20</v>
      </c>
      <c r="X20" s="58">
        <f t="shared" si="0"/>
        <v>21</v>
      </c>
      <c r="Y20" s="59">
        <f t="shared" si="0"/>
        <v>22</v>
      </c>
      <c r="Z20" s="61">
        <f t="shared" si="0"/>
        <v>23</v>
      </c>
      <c r="AA20" s="57">
        <f t="shared" si="0"/>
        <v>24</v>
      </c>
      <c r="AB20" s="58">
        <f t="shared" si="0"/>
        <v>25</v>
      </c>
      <c r="AC20" s="59">
        <f t="shared" si="0"/>
        <v>26</v>
      </c>
      <c r="AD20" s="61">
        <f t="shared" si="0"/>
        <v>27</v>
      </c>
      <c r="AE20" s="103">
        <f t="shared" si="0"/>
        <v>28</v>
      </c>
      <c r="AF20" s="58">
        <f t="shared" si="0"/>
        <v>29</v>
      </c>
      <c r="AG20" s="59">
        <f t="shared" si="0"/>
        <v>30</v>
      </c>
      <c r="AH20" s="61">
        <f t="shared" si="0"/>
        <v>31</v>
      </c>
      <c r="AI20" s="103">
        <f t="shared" si="0"/>
        <v>32</v>
      </c>
      <c r="AJ20" s="58">
        <f t="shared" si="0"/>
        <v>33</v>
      </c>
      <c r="AK20" s="59">
        <f aca="true" t="shared" si="1" ref="AK20:BC20">AJ20+1</f>
        <v>34</v>
      </c>
      <c r="AL20" s="61">
        <f t="shared" si="1"/>
        <v>35</v>
      </c>
      <c r="AM20" s="103">
        <f t="shared" si="1"/>
        <v>36</v>
      </c>
      <c r="AN20" s="58">
        <f t="shared" si="1"/>
        <v>37</v>
      </c>
      <c r="AO20" s="58">
        <f t="shared" si="1"/>
        <v>38</v>
      </c>
      <c r="AP20" s="59">
        <f t="shared" si="1"/>
        <v>39</v>
      </c>
      <c r="AQ20" s="68">
        <f t="shared" si="1"/>
        <v>40</v>
      </c>
      <c r="AR20" s="58">
        <f t="shared" si="1"/>
        <v>41</v>
      </c>
      <c r="AS20" s="58">
        <f t="shared" si="1"/>
        <v>42</v>
      </c>
      <c r="AT20" s="59">
        <f t="shared" si="1"/>
        <v>43</v>
      </c>
      <c r="AU20" s="61">
        <f t="shared" si="1"/>
        <v>44</v>
      </c>
      <c r="AV20" s="103">
        <f t="shared" si="1"/>
        <v>45</v>
      </c>
      <c r="AW20" s="58">
        <f t="shared" si="1"/>
        <v>46</v>
      </c>
      <c r="AX20" s="59">
        <f t="shared" si="1"/>
        <v>47</v>
      </c>
      <c r="AY20" s="61">
        <f t="shared" si="1"/>
        <v>48</v>
      </c>
      <c r="AZ20" s="103">
        <f t="shared" si="1"/>
        <v>49</v>
      </c>
      <c r="BA20" s="58">
        <f t="shared" si="1"/>
        <v>50</v>
      </c>
      <c r="BB20" s="58">
        <f t="shared" si="1"/>
        <v>51</v>
      </c>
      <c r="BC20" s="60">
        <f t="shared" si="1"/>
        <v>52</v>
      </c>
      <c r="BD20" s="107"/>
    </row>
    <row r="21" spans="1:56" ht="18" customHeight="1" thickTop="1">
      <c r="A21" s="107"/>
      <c r="B21" s="107"/>
      <c r="C21" s="154" t="s">
        <v>32</v>
      </c>
      <c r="D21" s="155" t="s">
        <v>117</v>
      </c>
      <c r="E21" s="156"/>
      <c r="F21" s="157"/>
      <c r="G21" s="158"/>
      <c r="H21" s="159"/>
      <c r="I21" s="160"/>
      <c r="J21" s="309"/>
      <c r="K21" s="166"/>
      <c r="L21" s="163"/>
      <c r="M21" s="164"/>
      <c r="N21" s="165"/>
      <c r="O21" s="165"/>
      <c r="P21" s="166"/>
      <c r="Q21" s="163" t="s">
        <v>117</v>
      </c>
      <c r="R21" s="164" t="s">
        <v>117</v>
      </c>
      <c r="S21" s="165"/>
      <c r="T21" s="166"/>
      <c r="U21" s="163"/>
      <c r="V21" s="164"/>
      <c r="W21" s="165"/>
      <c r="X21" s="165"/>
      <c r="Y21" s="166"/>
      <c r="Z21" s="163"/>
      <c r="AA21" s="164"/>
      <c r="AB21" s="165"/>
      <c r="AC21" s="310"/>
      <c r="AD21" s="163"/>
      <c r="AE21" s="164"/>
      <c r="AF21" s="165"/>
      <c r="AG21" s="166"/>
      <c r="AH21" s="163" t="s">
        <v>117</v>
      </c>
      <c r="AI21" s="164" t="s">
        <v>30</v>
      </c>
      <c r="AJ21" s="165" t="s">
        <v>30</v>
      </c>
      <c r="AK21" s="166" t="s">
        <v>30</v>
      </c>
      <c r="AL21" s="306" t="s">
        <v>103</v>
      </c>
      <c r="AM21" s="307" t="s">
        <v>103</v>
      </c>
      <c r="AN21" s="307" t="s">
        <v>103</v>
      </c>
      <c r="AO21" s="307" t="s">
        <v>103</v>
      </c>
      <c r="AP21" s="164" t="s">
        <v>103</v>
      </c>
      <c r="AQ21" s="306" t="s">
        <v>103</v>
      </c>
      <c r="AR21" s="307" t="s">
        <v>103</v>
      </c>
      <c r="AS21" s="164" t="s">
        <v>103</v>
      </c>
      <c r="AT21" s="166" t="s">
        <v>39</v>
      </c>
      <c r="AU21" s="162"/>
      <c r="AV21" s="159"/>
      <c r="AW21" s="160"/>
      <c r="AX21" s="161"/>
      <c r="AY21" s="162"/>
      <c r="AZ21" s="159"/>
      <c r="BA21" s="160"/>
      <c r="BB21" s="160"/>
      <c r="BC21" s="167"/>
      <c r="BD21" s="107"/>
    </row>
    <row r="22" spans="1:56" ht="18" customHeight="1" thickBot="1">
      <c r="A22" s="107"/>
      <c r="B22" s="107"/>
      <c r="C22" s="168"/>
      <c r="D22" s="142"/>
      <c r="E22" s="143"/>
      <c r="F22" s="144"/>
      <c r="G22" s="145"/>
      <c r="H22" s="146"/>
      <c r="I22" s="147"/>
      <c r="J22" s="147"/>
      <c r="K22" s="148"/>
      <c r="L22" s="149"/>
      <c r="M22" s="146"/>
      <c r="N22" s="147"/>
      <c r="O22" s="147"/>
      <c r="P22" s="148"/>
      <c r="Q22" s="149"/>
      <c r="R22" s="146"/>
      <c r="S22" s="147"/>
      <c r="T22" s="148"/>
      <c r="U22" s="149"/>
      <c r="V22" s="150"/>
      <c r="W22" s="151"/>
      <c r="X22" s="151"/>
      <c r="Y22" s="152"/>
      <c r="Z22" s="153"/>
      <c r="AA22" s="146"/>
      <c r="AB22" s="146"/>
      <c r="AC22" s="146"/>
      <c r="AD22" s="170"/>
      <c r="AE22" s="171"/>
      <c r="AF22" s="172"/>
      <c r="AG22" s="169"/>
      <c r="AH22" s="170"/>
      <c r="AI22" s="171"/>
      <c r="AJ22" s="172"/>
      <c r="AK22" s="169"/>
      <c r="AL22" s="170"/>
      <c r="AM22" s="171"/>
      <c r="AN22" s="172"/>
      <c r="AO22" s="172"/>
      <c r="AP22" s="308"/>
      <c r="AQ22" s="170"/>
      <c r="AR22" s="171"/>
      <c r="AS22" s="172"/>
      <c r="AT22" s="169"/>
      <c r="AU22" s="170"/>
      <c r="AV22" s="171"/>
      <c r="AW22" s="172"/>
      <c r="AX22" s="169"/>
      <c r="AY22" s="170"/>
      <c r="AZ22" s="171"/>
      <c r="BA22" s="172"/>
      <c r="BB22" s="172"/>
      <c r="BC22" s="173"/>
      <c r="BD22" s="107"/>
    </row>
    <row r="23" spans="2:59" s="29" customFormat="1" ht="16.5" thickTop="1">
      <c r="B23" s="28" t="s">
        <v>25</v>
      </c>
      <c r="F23" s="174"/>
      <c r="G23" s="30" t="s">
        <v>35</v>
      </c>
      <c r="H23" s="30"/>
      <c r="I23" s="30"/>
      <c r="J23" s="252" t="s">
        <v>45</v>
      </c>
      <c r="K23" s="1137" t="s">
        <v>119</v>
      </c>
      <c r="L23" s="1137"/>
      <c r="M23" s="1137"/>
      <c r="N23" s="1137"/>
      <c r="O23" s="1137"/>
      <c r="P23" s="1137"/>
      <c r="Q23" s="1137"/>
      <c r="R23" s="1138"/>
      <c r="S23" s="175" t="s">
        <v>117</v>
      </c>
      <c r="T23" s="30" t="s">
        <v>26</v>
      </c>
      <c r="U23" s="30"/>
      <c r="V23" s="30"/>
      <c r="X23" s="175" t="s">
        <v>30</v>
      </c>
      <c r="Y23" s="30" t="s">
        <v>3</v>
      </c>
      <c r="Z23" s="30"/>
      <c r="AA23" s="30"/>
      <c r="AB23" s="175" t="s">
        <v>103</v>
      </c>
      <c r="AC23" s="1121" t="s">
        <v>126</v>
      </c>
      <c r="AD23" s="1122"/>
      <c r="AE23" s="1122"/>
      <c r="AF23" s="1122"/>
      <c r="AG23" s="1122"/>
      <c r="AH23" s="1136"/>
      <c r="AI23" s="175" t="s">
        <v>118</v>
      </c>
      <c r="AJ23" s="1121" t="s">
        <v>125</v>
      </c>
      <c r="AK23" s="1122"/>
      <c r="AL23" s="1122"/>
      <c r="AM23" s="1122"/>
      <c r="AN23" s="1122"/>
      <c r="AO23" s="1122"/>
      <c r="AP23" s="1136"/>
      <c r="AQ23" s="175" t="s">
        <v>39</v>
      </c>
      <c r="AR23" s="1121" t="s">
        <v>124</v>
      </c>
      <c r="AS23" s="1122"/>
      <c r="AT23" s="1122"/>
      <c r="AU23" s="1122"/>
      <c r="AV23" s="1122"/>
      <c r="AW23" s="1122"/>
      <c r="AX23" s="1122"/>
      <c r="AY23" s="1122"/>
      <c r="BA23" s="176" t="s">
        <v>29</v>
      </c>
      <c r="BB23" s="29" t="s">
        <v>27</v>
      </c>
      <c r="BG23" s="28"/>
    </row>
    <row r="24" spans="5:59" s="29" customFormat="1" ht="15.75">
      <c r="E24" s="28"/>
      <c r="I24" s="30"/>
      <c r="J24" s="30"/>
      <c r="K24" s="30"/>
      <c r="L24" s="30"/>
      <c r="M24" s="31"/>
      <c r="N24" s="31"/>
      <c r="W24" s="32"/>
      <c r="X24" s="30"/>
      <c r="Y24" s="30"/>
      <c r="Z24" s="30"/>
      <c r="AB24" s="32"/>
      <c r="AC24" s="30"/>
      <c r="AD24" s="30"/>
      <c r="AE24" s="30"/>
      <c r="AF24" s="32"/>
      <c r="AG24" s="30"/>
      <c r="AH24" s="30"/>
      <c r="AI24" s="30"/>
      <c r="AJ24" s="30"/>
      <c r="AL24" s="32"/>
      <c r="AM24" s="30"/>
      <c r="AN24" s="30"/>
      <c r="AO24" s="30"/>
      <c r="AP24" s="30"/>
      <c r="AQ24" s="30"/>
      <c r="AR24" s="108"/>
      <c r="AU24" s="30"/>
      <c r="AV24" s="30"/>
      <c r="AW24" s="30"/>
      <c r="AX24" s="30"/>
      <c r="AY24" s="30"/>
      <c r="AZ24" s="30"/>
      <c r="BA24" s="30"/>
      <c r="BB24" s="30"/>
      <c r="BG24" s="28"/>
    </row>
    <row r="25" spans="1:54" s="29" customFormat="1" ht="12" customHeight="1">
      <c r="A25" s="28"/>
      <c r="E25" s="30"/>
      <c r="F25" s="30"/>
      <c r="G25" s="30"/>
      <c r="H25" s="30"/>
      <c r="I25" s="31"/>
      <c r="J25" s="31"/>
      <c r="AE25" s="30"/>
      <c r="AF25" s="30"/>
      <c r="AH25" s="32"/>
      <c r="AI25" s="30"/>
      <c r="AJ25" s="30"/>
      <c r="AK25" s="30"/>
      <c r="AL25" s="30"/>
      <c r="AM25" s="30"/>
      <c r="AN25" s="108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7" s="109" customFormat="1" ht="28.5" customHeight="1" thickBot="1">
      <c r="A26" s="622" t="s">
        <v>56</v>
      </c>
      <c r="B26" s="622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U26" s="622" t="s">
        <v>61</v>
      </c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117"/>
      <c r="AI26" s="139"/>
      <c r="AJ26" s="139"/>
      <c r="AK26" s="139"/>
      <c r="AL26" s="139"/>
      <c r="AM26" s="775" t="s">
        <v>62</v>
      </c>
      <c r="AN26" s="775"/>
      <c r="AO26" s="775"/>
      <c r="AP26" s="775"/>
      <c r="AQ26" s="775"/>
      <c r="AR26" s="775"/>
      <c r="AS26" s="775"/>
      <c r="AT26" s="775"/>
      <c r="AU26" s="775"/>
      <c r="AV26" s="775"/>
      <c r="AW26" s="775"/>
      <c r="AX26" s="775"/>
      <c r="AY26" s="775"/>
      <c r="AZ26" s="775"/>
      <c r="BA26" s="775"/>
      <c r="BB26" s="775"/>
      <c r="BC26" s="775"/>
      <c r="BD26" s="775"/>
      <c r="BE26" s="775"/>
    </row>
    <row r="27" spans="3:57" s="109" customFormat="1" ht="22.5" customHeight="1">
      <c r="C27" s="763" t="s">
        <v>11</v>
      </c>
      <c r="D27" s="650" t="s">
        <v>51</v>
      </c>
      <c r="E27" s="651"/>
      <c r="F27" s="768" t="s">
        <v>52</v>
      </c>
      <c r="G27" s="651"/>
      <c r="H27" s="637" t="s">
        <v>53</v>
      </c>
      <c r="I27" s="638"/>
      <c r="J27" s="650" t="s">
        <v>108</v>
      </c>
      <c r="K27" s="651"/>
      <c r="L27" s="650" t="s">
        <v>109</v>
      </c>
      <c r="M27" s="768"/>
      <c r="N27" s="651"/>
      <c r="O27" s="1126" t="s">
        <v>54</v>
      </c>
      <c r="P27" s="1127"/>
      <c r="Q27" s="646" t="s">
        <v>60</v>
      </c>
      <c r="R27" s="647"/>
      <c r="W27" s="1255" t="s">
        <v>57</v>
      </c>
      <c r="X27" s="1256"/>
      <c r="Y27" s="1256"/>
      <c r="Z27" s="1256"/>
      <c r="AA27" s="1256"/>
      <c r="AB27" s="1257"/>
      <c r="AC27" s="1229" t="s">
        <v>4</v>
      </c>
      <c r="AD27" s="1229"/>
      <c r="AE27" s="1229"/>
      <c r="AF27" s="1231" t="s">
        <v>58</v>
      </c>
      <c r="AG27" s="1229"/>
      <c r="AH27" s="1232"/>
      <c r="AI27" s="139"/>
      <c r="AJ27" s="139"/>
      <c r="AK27" s="139"/>
      <c r="AL27" s="139"/>
      <c r="AM27" s="1140" t="s">
        <v>63</v>
      </c>
      <c r="AN27" s="1116"/>
      <c r="AO27" s="1116"/>
      <c r="AP27" s="1116"/>
      <c r="AQ27" s="1116"/>
      <c r="AR27" s="1116"/>
      <c r="AS27" s="1116"/>
      <c r="AT27" s="1117"/>
      <c r="AU27" s="1115" t="s">
        <v>64</v>
      </c>
      <c r="AV27" s="1116"/>
      <c r="AW27" s="1116"/>
      <c r="AX27" s="1116"/>
      <c r="AY27" s="1116"/>
      <c r="AZ27" s="1116"/>
      <c r="BA27" s="1116"/>
      <c r="BB27" s="1116"/>
      <c r="BC27" s="1117"/>
      <c r="BD27" s="1140" t="s">
        <v>4</v>
      </c>
      <c r="BE27" s="1117"/>
    </row>
    <row r="28" spans="3:57" s="109" customFormat="1" ht="18" customHeight="1" thickBot="1">
      <c r="C28" s="764"/>
      <c r="D28" s="652"/>
      <c r="E28" s="653"/>
      <c r="F28" s="769"/>
      <c r="G28" s="653"/>
      <c r="H28" s="639"/>
      <c r="I28" s="640"/>
      <c r="J28" s="652"/>
      <c r="K28" s="653"/>
      <c r="L28" s="652"/>
      <c r="M28" s="769"/>
      <c r="N28" s="653"/>
      <c r="O28" s="1128"/>
      <c r="P28" s="1128"/>
      <c r="Q28" s="648"/>
      <c r="R28" s="649"/>
      <c r="W28" s="1258"/>
      <c r="X28" s="1259"/>
      <c r="Y28" s="1259"/>
      <c r="Z28" s="1259"/>
      <c r="AA28" s="1259"/>
      <c r="AB28" s="1260"/>
      <c r="AC28" s="1230"/>
      <c r="AD28" s="1230"/>
      <c r="AE28" s="1230"/>
      <c r="AF28" s="1233"/>
      <c r="AG28" s="1230"/>
      <c r="AH28" s="1234"/>
      <c r="AI28" s="139"/>
      <c r="AJ28" s="139"/>
      <c r="AK28" s="139"/>
      <c r="AL28" s="139"/>
      <c r="AM28" s="1118"/>
      <c r="AN28" s="1119"/>
      <c r="AO28" s="1119"/>
      <c r="AP28" s="1119"/>
      <c r="AQ28" s="1119"/>
      <c r="AR28" s="1119"/>
      <c r="AS28" s="1119"/>
      <c r="AT28" s="1120"/>
      <c r="AU28" s="1118"/>
      <c r="AV28" s="1119"/>
      <c r="AW28" s="1119"/>
      <c r="AX28" s="1119"/>
      <c r="AY28" s="1119"/>
      <c r="AZ28" s="1119"/>
      <c r="BA28" s="1119"/>
      <c r="BB28" s="1119"/>
      <c r="BC28" s="1120"/>
      <c r="BD28" s="1118"/>
      <c r="BE28" s="1120"/>
    </row>
    <row r="29" spans="3:57" s="109" customFormat="1" ht="48.75" customHeight="1" thickBot="1">
      <c r="C29" s="316" t="s">
        <v>32</v>
      </c>
      <c r="D29" s="1143">
        <v>28</v>
      </c>
      <c r="E29" s="1144"/>
      <c r="F29" s="1143">
        <v>24</v>
      </c>
      <c r="G29" s="1144"/>
      <c r="H29" s="1107">
        <v>3</v>
      </c>
      <c r="I29" s="1107"/>
      <c r="J29" s="1108">
        <v>1</v>
      </c>
      <c r="K29" s="1109"/>
      <c r="L29" s="1108">
        <v>8</v>
      </c>
      <c r="M29" s="1147"/>
      <c r="N29" s="1109"/>
      <c r="O29" s="1179"/>
      <c r="P29" s="1181"/>
      <c r="Q29" s="1108">
        <v>43</v>
      </c>
      <c r="R29" s="1109"/>
      <c r="W29" s="1123" t="s">
        <v>135</v>
      </c>
      <c r="X29" s="1124"/>
      <c r="Y29" s="1124"/>
      <c r="Z29" s="1124"/>
      <c r="AA29" s="1124"/>
      <c r="AB29" s="1125"/>
      <c r="AC29" s="1226" t="s">
        <v>161</v>
      </c>
      <c r="AD29" s="1227"/>
      <c r="AE29" s="1228"/>
      <c r="AF29" s="1226" t="s">
        <v>136</v>
      </c>
      <c r="AG29" s="1227"/>
      <c r="AH29" s="1228"/>
      <c r="AI29" s="139"/>
      <c r="AJ29" s="139"/>
      <c r="AK29" s="139"/>
      <c r="AL29" s="139"/>
      <c r="AM29" s="1150"/>
      <c r="AN29" s="1151"/>
      <c r="AO29" s="1151"/>
      <c r="AP29" s="1151"/>
      <c r="AQ29" s="1151"/>
      <c r="AR29" s="1151"/>
      <c r="AS29" s="1151"/>
      <c r="AT29" s="1152"/>
      <c r="AU29" s="1159" t="s">
        <v>336</v>
      </c>
      <c r="AV29" s="1160"/>
      <c r="AW29" s="1160"/>
      <c r="AX29" s="1160"/>
      <c r="AY29" s="1160"/>
      <c r="AZ29" s="1160"/>
      <c r="BA29" s="1160"/>
      <c r="BB29" s="1160"/>
      <c r="BC29" s="1161"/>
      <c r="BD29" s="1108">
        <v>2</v>
      </c>
      <c r="BE29" s="1109"/>
    </row>
    <row r="30" spans="3:57" s="109" customFormat="1" ht="15" customHeight="1" thickBot="1">
      <c r="C30" s="140"/>
      <c r="D30" s="1145"/>
      <c r="E30" s="1146"/>
      <c r="F30" s="1145"/>
      <c r="G30" s="1146"/>
      <c r="H30" s="1139"/>
      <c r="I30" s="1139"/>
      <c r="J30" s="1145"/>
      <c r="K30" s="1146"/>
      <c r="L30" s="1218"/>
      <c r="M30" s="1219"/>
      <c r="N30" s="1220"/>
      <c r="O30" s="1162"/>
      <c r="P30" s="1164"/>
      <c r="Q30" s="1218"/>
      <c r="R30" s="1220"/>
      <c r="W30" s="1162"/>
      <c r="X30" s="1163"/>
      <c r="Y30" s="1163"/>
      <c r="Z30" s="1163"/>
      <c r="AA30" s="1163"/>
      <c r="AB30" s="1164"/>
      <c r="AC30" s="1214"/>
      <c r="AD30" s="1215"/>
      <c r="AE30" s="1216"/>
      <c r="AF30" s="1214"/>
      <c r="AG30" s="1215"/>
      <c r="AH30" s="1216"/>
      <c r="AI30" s="139"/>
      <c r="AJ30" s="139"/>
      <c r="AK30" s="139"/>
      <c r="AL30" s="139"/>
      <c r="AM30" s="1153"/>
      <c r="AN30" s="1154"/>
      <c r="AO30" s="1154"/>
      <c r="AP30" s="1154"/>
      <c r="AQ30" s="1154"/>
      <c r="AR30" s="1154"/>
      <c r="AS30" s="1154"/>
      <c r="AT30" s="1155"/>
      <c r="AU30" s="1156"/>
      <c r="AV30" s="1157"/>
      <c r="AW30" s="1157"/>
      <c r="AX30" s="1157"/>
      <c r="AY30" s="1157"/>
      <c r="AZ30" s="1157"/>
      <c r="BA30" s="1157"/>
      <c r="BB30" s="1157"/>
      <c r="BC30" s="1158"/>
      <c r="BD30" s="1141"/>
      <c r="BE30" s="1142"/>
    </row>
    <row r="31" spans="1:62" s="33" customFormat="1" ht="15.75" customHeight="1">
      <c r="A31" s="31"/>
      <c r="B31" s="31"/>
      <c r="C31" s="118"/>
      <c r="D31" s="1217"/>
      <c r="E31" s="1217"/>
      <c r="F31" s="1217"/>
      <c r="G31" s="1217"/>
      <c r="H31" s="1217"/>
      <c r="I31" s="1217"/>
      <c r="J31" s="1217"/>
      <c r="K31" s="1217"/>
      <c r="L31" s="680"/>
      <c r="M31" s="680"/>
      <c r="N31" s="680"/>
      <c r="O31" s="1221"/>
      <c r="P31" s="1221"/>
      <c r="Q31" s="680"/>
      <c r="R31" s="68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1"/>
      <c r="BD31" s="31"/>
      <c r="BE31" s="31"/>
      <c r="BF31" s="31"/>
      <c r="BG31" s="31"/>
      <c r="BH31" s="31"/>
      <c r="BI31" s="31"/>
      <c r="BJ31" s="31"/>
    </row>
    <row r="32" spans="1:62" s="33" customFormat="1" ht="18" customHeight="1" thickBot="1">
      <c r="A32" s="610" t="s">
        <v>46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  <c r="BJ32" s="610"/>
    </row>
    <row r="33" spans="1:62" s="33" customFormat="1" ht="33" customHeight="1" thickBot="1">
      <c r="A33" s="107"/>
      <c r="B33" s="107"/>
      <c r="C33" s="107"/>
      <c r="D33" s="741" t="s">
        <v>74</v>
      </c>
      <c r="E33" s="748"/>
      <c r="F33" s="742"/>
      <c r="G33" s="731" t="s">
        <v>104</v>
      </c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  <c r="S33" s="732"/>
      <c r="T33" s="733"/>
      <c r="U33" s="793" t="s">
        <v>75</v>
      </c>
      <c r="V33" s="794"/>
      <c r="W33" s="794"/>
      <c r="X33" s="794"/>
      <c r="Y33" s="794"/>
      <c r="Z33" s="794"/>
      <c r="AA33" s="794"/>
      <c r="AB33" s="794"/>
      <c r="AC33" s="795" t="s">
        <v>87</v>
      </c>
      <c r="AD33" s="796"/>
      <c r="AE33" s="595" t="s">
        <v>78</v>
      </c>
      <c r="AF33" s="595"/>
      <c r="AG33" s="595"/>
      <c r="AH33" s="595"/>
      <c r="AI33" s="595"/>
      <c r="AJ33" s="595"/>
      <c r="AK33" s="595"/>
      <c r="AL33" s="595"/>
      <c r="AM33" s="595"/>
      <c r="AN33" s="596"/>
      <c r="AO33" s="784" t="s">
        <v>76</v>
      </c>
      <c r="AP33" s="785"/>
      <c r="AQ33" s="717" t="s">
        <v>377</v>
      </c>
      <c r="AR33" s="718"/>
      <c r="AS33" s="718"/>
      <c r="AT33" s="718"/>
      <c r="AU33" s="718"/>
      <c r="AV33" s="718"/>
      <c r="AW33" s="718"/>
      <c r="AX33" s="718"/>
      <c r="AY33" s="718"/>
      <c r="AZ33" s="718"/>
      <c r="BA33" s="718"/>
      <c r="BB33" s="718"/>
      <c r="BC33" s="718"/>
      <c r="BD33" s="718"/>
      <c r="BE33" s="718"/>
      <c r="BF33" s="1073"/>
      <c r="BG33" s="71"/>
      <c r="BH33" s="71"/>
      <c r="BI33" s="71"/>
      <c r="BJ33" s="107"/>
    </row>
    <row r="34" spans="1:62" s="33" customFormat="1" ht="22.5" customHeight="1" thickBot="1">
      <c r="A34" s="107"/>
      <c r="B34" s="107"/>
      <c r="C34" s="107"/>
      <c r="D34" s="743"/>
      <c r="E34" s="749"/>
      <c r="F34" s="744"/>
      <c r="G34" s="734"/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35"/>
      <c r="U34" s="586" t="s">
        <v>36</v>
      </c>
      <c r="V34" s="587"/>
      <c r="W34" s="586" t="s">
        <v>37</v>
      </c>
      <c r="X34" s="587"/>
      <c r="Y34" s="739" t="s">
        <v>77</v>
      </c>
      <c r="Z34" s="740"/>
      <c r="AA34" s="740"/>
      <c r="AB34" s="740"/>
      <c r="AC34" s="797"/>
      <c r="AD34" s="798"/>
      <c r="AE34" s="597" t="s">
        <v>83</v>
      </c>
      <c r="AF34" s="589"/>
      <c r="AG34" s="801" t="s">
        <v>79</v>
      </c>
      <c r="AH34" s="801"/>
      <c r="AI34" s="801"/>
      <c r="AJ34" s="801"/>
      <c r="AK34" s="801"/>
      <c r="AL34" s="801"/>
      <c r="AM34" s="801"/>
      <c r="AN34" s="802"/>
      <c r="AO34" s="786"/>
      <c r="AP34" s="787"/>
      <c r="AQ34" s="720"/>
      <c r="AR34" s="721"/>
      <c r="AS34" s="721"/>
      <c r="AT34" s="721"/>
      <c r="AU34" s="721"/>
      <c r="AV34" s="721"/>
      <c r="AW34" s="721"/>
      <c r="AX34" s="721"/>
      <c r="AY34" s="721"/>
      <c r="AZ34" s="721"/>
      <c r="BA34" s="721"/>
      <c r="BB34" s="721"/>
      <c r="BC34" s="721"/>
      <c r="BD34" s="721"/>
      <c r="BE34" s="721"/>
      <c r="BF34" s="1074"/>
      <c r="BG34" s="114"/>
      <c r="BH34" s="114"/>
      <c r="BI34" s="114"/>
      <c r="BJ34" s="107"/>
    </row>
    <row r="35" spans="1:62" s="33" customFormat="1" ht="19.5" customHeight="1" thickBot="1">
      <c r="A35" s="107"/>
      <c r="B35" s="107"/>
      <c r="C35" s="107"/>
      <c r="D35" s="743"/>
      <c r="E35" s="749"/>
      <c r="F35" s="744"/>
      <c r="G35" s="734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35"/>
      <c r="U35" s="588"/>
      <c r="V35" s="589"/>
      <c r="W35" s="588"/>
      <c r="X35" s="589"/>
      <c r="Y35" s="586" t="s">
        <v>81</v>
      </c>
      <c r="Z35" s="587"/>
      <c r="AA35" s="586" t="s">
        <v>82</v>
      </c>
      <c r="AB35" s="592"/>
      <c r="AC35" s="797"/>
      <c r="AD35" s="798"/>
      <c r="AE35" s="593"/>
      <c r="AF35" s="589"/>
      <c r="AG35" s="741" t="s">
        <v>1</v>
      </c>
      <c r="AH35" s="742"/>
      <c r="AI35" s="598" t="s">
        <v>38</v>
      </c>
      <c r="AJ35" s="599"/>
      <c r="AK35" s="600"/>
      <c r="AL35" s="600"/>
      <c r="AM35" s="600"/>
      <c r="AN35" s="601"/>
      <c r="AO35" s="786"/>
      <c r="AP35" s="787"/>
      <c r="AQ35" s="714" t="s">
        <v>120</v>
      </c>
      <c r="AR35" s="715"/>
      <c r="AS35" s="715"/>
      <c r="AT35" s="715"/>
      <c r="AU35" s="715"/>
      <c r="AV35" s="715"/>
      <c r="AW35" s="715"/>
      <c r="AX35" s="716"/>
      <c r="AY35" s="714"/>
      <c r="AZ35" s="715"/>
      <c r="BA35" s="715"/>
      <c r="BB35" s="715"/>
      <c r="BC35" s="715"/>
      <c r="BD35" s="715"/>
      <c r="BE35" s="715"/>
      <c r="BF35" s="716"/>
      <c r="BG35" s="115"/>
      <c r="BH35" s="115"/>
      <c r="BI35" s="115"/>
      <c r="BJ35" s="107"/>
    </row>
    <row r="36" spans="1:62" s="33" customFormat="1" ht="24" customHeight="1" thickBot="1">
      <c r="A36" s="107"/>
      <c r="B36" s="107"/>
      <c r="C36" s="107"/>
      <c r="D36" s="743"/>
      <c r="E36" s="749"/>
      <c r="F36" s="744"/>
      <c r="G36" s="734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35"/>
      <c r="U36" s="588"/>
      <c r="V36" s="589"/>
      <c r="W36" s="588"/>
      <c r="X36" s="589"/>
      <c r="Y36" s="588"/>
      <c r="Z36" s="589"/>
      <c r="AA36" s="588"/>
      <c r="AB36" s="593"/>
      <c r="AC36" s="797"/>
      <c r="AD36" s="798"/>
      <c r="AE36" s="593"/>
      <c r="AF36" s="589"/>
      <c r="AG36" s="743"/>
      <c r="AH36" s="744"/>
      <c r="AI36" s="586" t="s">
        <v>2</v>
      </c>
      <c r="AJ36" s="587"/>
      <c r="AK36" s="782" t="s">
        <v>378</v>
      </c>
      <c r="AL36" s="587"/>
      <c r="AM36" s="782" t="s">
        <v>379</v>
      </c>
      <c r="AN36" s="587"/>
      <c r="AO36" s="786"/>
      <c r="AP36" s="787"/>
      <c r="AQ36" s="602" t="s">
        <v>85</v>
      </c>
      <c r="AR36" s="603"/>
      <c r="AS36" s="603"/>
      <c r="AT36" s="603"/>
      <c r="AU36" s="603"/>
      <c r="AV36" s="603"/>
      <c r="AW36" s="603"/>
      <c r="AX36" s="603"/>
      <c r="AY36" s="603"/>
      <c r="AZ36" s="603"/>
      <c r="BA36" s="603"/>
      <c r="BB36" s="603"/>
      <c r="BC36" s="603"/>
      <c r="BD36" s="603"/>
      <c r="BE36" s="603"/>
      <c r="BF36" s="1149"/>
      <c r="BG36" s="115"/>
      <c r="BH36" s="115"/>
      <c r="BI36" s="115"/>
      <c r="BJ36" s="107"/>
    </row>
    <row r="37" spans="1:62" s="33" customFormat="1" ht="24" customHeight="1" thickBot="1">
      <c r="A37" s="107"/>
      <c r="B37" s="107"/>
      <c r="C37" s="107"/>
      <c r="D37" s="743"/>
      <c r="E37" s="749"/>
      <c r="F37" s="744"/>
      <c r="G37" s="734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35"/>
      <c r="U37" s="588"/>
      <c r="V37" s="589"/>
      <c r="W37" s="588"/>
      <c r="X37" s="589"/>
      <c r="Y37" s="588"/>
      <c r="Z37" s="589"/>
      <c r="AA37" s="588"/>
      <c r="AB37" s="593"/>
      <c r="AC37" s="797"/>
      <c r="AD37" s="798"/>
      <c r="AE37" s="593"/>
      <c r="AF37" s="589"/>
      <c r="AG37" s="743"/>
      <c r="AH37" s="744"/>
      <c r="AI37" s="588"/>
      <c r="AJ37" s="589"/>
      <c r="AK37" s="588"/>
      <c r="AL37" s="589"/>
      <c r="AM37" s="588"/>
      <c r="AN37" s="589"/>
      <c r="AO37" s="786"/>
      <c r="AP37" s="787"/>
      <c r="AQ37" s="714">
        <v>1</v>
      </c>
      <c r="AR37" s="715"/>
      <c r="AS37" s="715"/>
      <c r="AT37" s="716"/>
      <c r="AU37" s="714">
        <v>2</v>
      </c>
      <c r="AV37" s="715"/>
      <c r="AW37" s="715"/>
      <c r="AX37" s="716"/>
      <c r="AY37" s="1075"/>
      <c r="AZ37" s="1076"/>
      <c r="BA37" s="1076"/>
      <c r="BB37" s="1077"/>
      <c r="BC37" s="1075"/>
      <c r="BD37" s="1105"/>
      <c r="BE37" s="1105"/>
      <c r="BF37" s="1106"/>
      <c r="BG37" s="115"/>
      <c r="BH37" s="115"/>
      <c r="BI37" s="115"/>
      <c r="BJ37" s="107"/>
    </row>
    <row r="38" spans="1:62" s="33" customFormat="1" ht="24" customHeight="1" thickBot="1">
      <c r="A38" s="107"/>
      <c r="B38" s="107"/>
      <c r="C38" s="107"/>
      <c r="D38" s="743"/>
      <c r="E38" s="749"/>
      <c r="F38" s="744"/>
      <c r="G38" s="734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35"/>
      <c r="U38" s="588"/>
      <c r="V38" s="589"/>
      <c r="W38" s="588"/>
      <c r="X38" s="589"/>
      <c r="Y38" s="588"/>
      <c r="Z38" s="589"/>
      <c r="AA38" s="588"/>
      <c r="AB38" s="593"/>
      <c r="AC38" s="797"/>
      <c r="AD38" s="798"/>
      <c r="AE38" s="593"/>
      <c r="AF38" s="589"/>
      <c r="AG38" s="743"/>
      <c r="AH38" s="744"/>
      <c r="AI38" s="588"/>
      <c r="AJ38" s="589"/>
      <c r="AK38" s="588"/>
      <c r="AL38" s="589"/>
      <c r="AM38" s="588"/>
      <c r="AN38" s="589"/>
      <c r="AO38" s="786"/>
      <c r="AP38" s="787"/>
      <c r="AQ38" s="714" t="s">
        <v>86</v>
      </c>
      <c r="AR38" s="715"/>
      <c r="AS38" s="715"/>
      <c r="AT38" s="715"/>
      <c r="AU38" s="715"/>
      <c r="AV38" s="715"/>
      <c r="AW38" s="715"/>
      <c r="AX38" s="715"/>
      <c r="AY38" s="715"/>
      <c r="AZ38" s="715"/>
      <c r="BA38" s="715"/>
      <c r="BB38" s="715"/>
      <c r="BC38" s="715"/>
      <c r="BD38" s="715"/>
      <c r="BE38" s="715"/>
      <c r="BF38" s="716"/>
      <c r="BG38" s="115"/>
      <c r="BH38" s="115"/>
      <c r="BI38" s="115"/>
      <c r="BJ38" s="107"/>
    </row>
    <row r="39" spans="1:62" s="33" customFormat="1" ht="28.5" customHeight="1" thickBot="1">
      <c r="A39" s="107"/>
      <c r="B39" s="107"/>
      <c r="C39" s="107"/>
      <c r="D39" s="745"/>
      <c r="E39" s="750"/>
      <c r="F39" s="746"/>
      <c r="G39" s="736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8"/>
      <c r="U39" s="590"/>
      <c r="V39" s="591"/>
      <c r="W39" s="590"/>
      <c r="X39" s="591"/>
      <c r="Y39" s="590"/>
      <c r="Z39" s="591"/>
      <c r="AA39" s="590"/>
      <c r="AB39" s="594"/>
      <c r="AC39" s="799"/>
      <c r="AD39" s="800"/>
      <c r="AE39" s="594"/>
      <c r="AF39" s="591"/>
      <c r="AG39" s="745"/>
      <c r="AH39" s="746"/>
      <c r="AI39" s="590"/>
      <c r="AJ39" s="591"/>
      <c r="AK39" s="590"/>
      <c r="AL39" s="591"/>
      <c r="AM39" s="590"/>
      <c r="AN39" s="591"/>
      <c r="AO39" s="789"/>
      <c r="AP39" s="1261"/>
      <c r="AQ39" s="1102"/>
      <c r="AR39" s="1103"/>
      <c r="AS39" s="1103"/>
      <c r="AT39" s="1104"/>
      <c r="AU39" s="1102"/>
      <c r="AV39" s="1103"/>
      <c r="AW39" s="1103"/>
      <c r="AX39" s="1104"/>
      <c r="AY39" s="1075"/>
      <c r="AZ39" s="1105"/>
      <c r="BA39" s="1105"/>
      <c r="BB39" s="1106"/>
      <c r="BC39" s="1075"/>
      <c r="BD39" s="1105"/>
      <c r="BE39" s="1105"/>
      <c r="BF39" s="1106"/>
      <c r="BG39" s="115"/>
      <c r="BH39" s="115"/>
      <c r="BI39" s="115"/>
      <c r="BJ39" s="107"/>
    </row>
    <row r="40" spans="4:62" s="37" customFormat="1" ht="15.75" customHeight="1" thickBot="1">
      <c r="D40" s="619">
        <v>1</v>
      </c>
      <c r="E40" s="620"/>
      <c r="F40" s="621"/>
      <c r="G40" s="619">
        <v>2</v>
      </c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1"/>
      <c r="U40" s="576">
        <v>3</v>
      </c>
      <c r="V40" s="577"/>
      <c r="W40" s="576">
        <v>4</v>
      </c>
      <c r="X40" s="577"/>
      <c r="Y40" s="576">
        <v>5</v>
      </c>
      <c r="Z40" s="577"/>
      <c r="AA40" s="576">
        <v>6</v>
      </c>
      <c r="AB40" s="577"/>
      <c r="AC40" s="576">
        <v>7</v>
      </c>
      <c r="AD40" s="577"/>
      <c r="AE40" s="576">
        <v>8</v>
      </c>
      <c r="AF40" s="577"/>
      <c r="AG40" s="576">
        <v>9</v>
      </c>
      <c r="AH40" s="577"/>
      <c r="AI40" s="576">
        <v>10</v>
      </c>
      <c r="AJ40" s="577"/>
      <c r="AK40" s="576">
        <v>11</v>
      </c>
      <c r="AL40" s="577"/>
      <c r="AM40" s="576">
        <v>12</v>
      </c>
      <c r="AN40" s="577"/>
      <c r="AO40" s="576">
        <v>13</v>
      </c>
      <c r="AP40" s="577"/>
      <c r="AQ40" s="576">
        <v>14</v>
      </c>
      <c r="AR40" s="581"/>
      <c r="AS40" s="581"/>
      <c r="AT40" s="577"/>
      <c r="AU40" s="576">
        <v>15</v>
      </c>
      <c r="AV40" s="581"/>
      <c r="AW40" s="581"/>
      <c r="AX40" s="577"/>
      <c r="AY40" s="576"/>
      <c r="AZ40" s="581"/>
      <c r="BA40" s="581"/>
      <c r="BB40" s="577"/>
      <c r="BC40" s="576"/>
      <c r="BD40" s="581"/>
      <c r="BE40" s="581"/>
      <c r="BF40" s="577"/>
      <c r="BH40" s="72"/>
      <c r="BI40" s="72"/>
      <c r="BJ40" s="72"/>
    </row>
    <row r="41" spans="4:62" s="37" customFormat="1" ht="24" customHeight="1" thickBot="1">
      <c r="D41" s="1097" t="s">
        <v>349</v>
      </c>
      <c r="E41" s="1098"/>
      <c r="F41" s="1098"/>
      <c r="G41" s="1098"/>
      <c r="H41" s="1098"/>
      <c r="I41" s="1098"/>
      <c r="J41" s="1098"/>
      <c r="K41" s="1098"/>
      <c r="L41" s="1098"/>
      <c r="M41" s="1098"/>
      <c r="N41" s="1098"/>
      <c r="O41" s="1098"/>
      <c r="P41" s="1098"/>
      <c r="Q41" s="1098"/>
      <c r="R41" s="1098"/>
      <c r="S41" s="1098"/>
      <c r="T41" s="1098"/>
      <c r="U41" s="1098"/>
      <c r="V41" s="1098"/>
      <c r="W41" s="1098"/>
      <c r="X41" s="1098"/>
      <c r="Y41" s="1098"/>
      <c r="Z41" s="1098"/>
      <c r="AA41" s="1098"/>
      <c r="AB41" s="1098"/>
      <c r="AC41" s="1098"/>
      <c r="AD41" s="1098"/>
      <c r="AE41" s="1098"/>
      <c r="AF41" s="1098"/>
      <c r="AG41" s="1098"/>
      <c r="AH41" s="1098"/>
      <c r="AI41" s="1098"/>
      <c r="AJ41" s="1098"/>
      <c r="AK41" s="1098"/>
      <c r="AL41" s="1098"/>
      <c r="AM41" s="1098"/>
      <c r="AN41" s="1098"/>
      <c r="AO41" s="1098"/>
      <c r="AP41" s="1098"/>
      <c r="AQ41" s="1098"/>
      <c r="AR41" s="1098"/>
      <c r="AS41" s="1098"/>
      <c r="AT41" s="1098"/>
      <c r="AU41" s="1098"/>
      <c r="AV41" s="1098"/>
      <c r="AW41" s="1098"/>
      <c r="AX41" s="1098"/>
      <c r="AY41" s="1098"/>
      <c r="AZ41" s="1098"/>
      <c r="BA41" s="1098"/>
      <c r="BB41" s="1098"/>
      <c r="BC41" s="1098"/>
      <c r="BD41" s="1098"/>
      <c r="BE41" s="1098"/>
      <c r="BF41" s="1099"/>
      <c r="BH41" s="72"/>
      <c r="BI41" s="72"/>
      <c r="BJ41" s="72"/>
    </row>
    <row r="42" spans="4:62" s="34" customFormat="1" ht="24" customHeight="1" thickBot="1">
      <c r="D42" s="1250" t="s">
        <v>350</v>
      </c>
      <c r="E42" s="1251"/>
      <c r="F42" s="1251"/>
      <c r="G42" s="1252"/>
      <c r="H42" s="1252"/>
      <c r="I42" s="1252"/>
      <c r="J42" s="1252"/>
      <c r="K42" s="1252"/>
      <c r="L42" s="1252"/>
      <c r="M42" s="1252"/>
      <c r="N42" s="1252"/>
      <c r="O42" s="1252"/>
      <c r="P42" s="1252"/>
      <c r="Q42" s="1252"/>
      <c r="R42" s="1252"/>
      <c r="S42" s="1252"/>
      <c r="T42" s="1252"/>
      <c r="U42" s="1251"/>
      <c r="V42" s="1251"/>
      <c r="W42" s="1251"/>
      <c r="X42" s="1251"/>
      <c r="Y42" s="1252"/>
      <c r="Z42" s="1252"/>
      <c r="AA42" s="1252"/>
      <c r="AB42" s="1252"/>
      <c r="AC42" s="1251"/>
      <c r="AD42" s="1251"/>
      <c r="AE42" s="1251"/>
      <c r="AF42" s="1251"/>
      <c r="AG42" s="1251"/>
      <c r="AH42" s="1251"/>
      <c r="AI42" s="1251"/>
      <c r="AJ42" s="1251"/>
      <c r="AK42" s="1251"/>
      <c r="AL42" s="1251"/>
      <c r="AM42" s="1251"/>
      <c r="AN42" s="1251"/>
      <c r="AO42" s="1251"/>
      <c r="AP42" s="1251"/>
      <c r="AQ42" s="1252"/>
      <c r="AR42" s="1252"/>
      <c r="AS42" s="1252"/>
      <c r="AT42" s="1252"/>
      <c r="AU42" s="1252"/>
      <c r="AV42" s="1252"/>
      <c r="AW42" s="1252"/>
      <c r="AX42" s="1252"/>
      <c r="AY42" s="1252"/>
      <c r="AZ42" s="1252"/>
      <c r="BA42" s="1252"/>
      <c r="BB42" s="1252"/>
      <c r="BC42" s="1252"/>
      <c r="BD42" s="1252"/>
      <c r="BE42" s="1252"/>
      <c r="BF42" s="1253"/>
      <c r="BH42" s="73"/>
      <c r="BI42" s="73"/>
      <c r="BJ42" s="73"/>
    </row>
    <row r="43" spans="4:62" s="22" customFormat="1" ht="23.25" customHeight="1">
      <c r="D43" s="1041" t="s">
        <v>356</v>
      </c>
      <c r="E43" s="559"/>
      <c r="F43" s="1042"/>
      <c r="G43" s="1262" t="s">
        <v>137</v>
      </c>
      <c r="H43" s="1262"/>
      <c r="I43" s="1262"/>
      <c r="J43" s="1262"/>
      <c r="K43" s="1262"/>
      <c r="L43" s="1262"/>
      <c r="M43" s="1262"/>
      <c r="N43" s="1262"/>
      <c r="O43" s="1262"/>
      <c r="P43" s="1262"/>
      <c r="Q43" s="1262"/>
      <c r="R43" s="1262"/>
      <c r="S43" s="1262"/>
      <c r="T43" s="1263"/>
      <c r="U43" s="1070">
        <v>1</v>
      </c>
      <c r="V43" s="1100"/>
      <c r="W43" s="1249"/>
      <c r="X43" s="1101"/>
      <c r="Y43" s="1248"/>
      <c r="Z43" s="1249"/>
      <c r="AA43" s="1249"/>
      <c r="AB43" s="1254"/>
      <c r="AC43" s="1248">
        <v>4</v>
      </c>
      <c r="AD43" s="1249"/>
      <c r="AE43" s="1249">
        <f>AC43*30</f>
        <v>120</v>
      </c>
      <c r="AF43" s="1101"/>
      <c r="AG43" s="1248">
        <f>AI43+AK43+AM43</f>
        <v>8</v>
      </c>
      <c r="AH43" s="1254"/>
      <c r="AI43" s="1248">
        <v>6</v>
      </c>
      <c r="AJ43" s="1249"/>
      <c r="AK43" s="1249">
        <v>2</v>
      </c>
      <c r="AL43" s="1249"/>
      <c r="AM43" s="1249"/>
      <c r="AN43" s="1101"/>
      <c r="AO43" s="1100">
        <f>AE43-AG43</f>
        <v>112</v>
      </c>
      <c r="AP43" s="1101"/>
      <c r="AQ43" s="1071">
        <f>AG43</f>
        <v>8</v>
      </c>
      <c r="AR43" s="1071"/>
      <c r="AS43" s="1071"/>
      <c r="AT43" s="1072"/>
      <c r="AU43" s="1070"/>
      <c r="AV43" s="1071"/>
      <c r="AW43" s="1071"/>
      <c r="AX43" s="1072"/>
      <c r="AY43" s="1291"/>
      <c r="AZ43" s="1292"/>
      <c r="BA43" s="1292"/>
      <c r="BB43" s="1293"/>
      <c r="BC43" s="1291"/>
      <c r="BD43" s="1292"/>
      <c r="BE43" s="1292"/>
      <c r="BF43" s="1293"/>
      <c r="BH43" s="83"/>
      <c r="BI43" s="83"/>
      <c r="BJ43" s="83"/>
    </row>
    <row r="44" spans="4:62" s="22" customFormat="1" ht="24" customHeight="1">
      <c r="D44" s="560" t="s">
        <v>357</v>
      </c>
      <c r="E44" s="558"/>
      <c r="F44" s="562"/>
      <c r="G44" s="1264" t="s">
        <v>138</v>
      </c>
      <c r="H44" s="1264"/>
      <c r="I44" s="1264"/>
      <c r="J44" s="1264"/>
      <c r="K44" s="1264"/>
      <c r="L44" s="1264"/>
      <c r="M44" s="1264"/>
      <c r="N44" s="1264"/>
      <c r="O44" s="1264"/>
      <c r="P44" s="1264"/>
      <c r="Q44" s="1264"/>
      <c r="R44" s="1264"/>
      <c r="S44" s="1264"/>
      <c r="T44" s="1265"/>
      <c r="U44" s="1064">
        <v>1</v>
      </c>
      <c r="V44" s="1084"/>
      <c r="W44" s="1095"/>
      <c r="X44" s="1085"/>
      <c r="Y44" s="1094"/>
      <c r="Z44" s="1095"/>
      <c r="AA44" s="1095"/>
      <c r="AB44" s="1096"/>
      <c r="AC44" s="1094">
        <v>4</v>
      </c>
      <c r="AD44" s="1095"/>
      <c r="AE44" s="1095">
        <f aca="true" t="shared" si="2" ref="AE44:AE53">AC44*30</f>
        <v>120</v>
      </c>
      <c r="AF44" s="1085"/>
      <c r="AG44" s="1064">
        <f>AI44+AK44+AM44</f>
        <v>10</v>
      </c>
      <c r="AH44" s="1065"/>
      <c r="AI44" s="1094">
        <v>8</v>
      </c>
      <c r="AJ44" s="1095"/>
      <c r="AK44" s="1095">
        <v>2</v>
      </c>
      <c r="AL44" s="1095"/>
      <c r="AM44" s="1095"/>
      <c r="AN44" s="1085"/>
      <c r="AO44" s="1084">
        <f aca="true" t="shared" si="3" ref="AO44:AO53">AE44-AG44</f>
        <v>110</v>
      </c>
      <c r="AP44" s="1085"/>
      <c r="AQ44" s="1065">
        <f>AG44</f>
        <v>10</v>
      </c>
      <c r="AR44" s="1065"/>
      <c r="AS44" s="1065"/>
      <c r="AT44" s="1066"/>
      <c r="AU44" s="1064"/>
      <c r="AV44" s="1065"/>
      <c r="AW44" s="1065"/>
      <c r="AX44" s="1066"/>
      <c r="AY44" s="1294"/>
      <c r="AZ44" s="1295"/>
      <c r="BA44" s="1295"/>
      <c r="BB44" s="1296"/>
      <c r="BC44" s="1294"/>
      <c r="BD44" s="1295"/>
      <c r="BE44" s="1295"/>
      <c r="BF44" s="1296"/>
      <c r="BH44" s="83"/>
      <c r="BI44" s="83"/>
      <c r="BJ44" s="83"/>
    </row>
    <row r="45" spans="4:62" s="22" customFormat="1" ht="29.25" customHeight="1">
      <c r="D45" s="560" t="s">
        <v>358</v>
      </c>
      <c r="E45" s="558"/>
      <c r="F45" s="562"/>
      <c r="G45" s="1264" t="s">
        <v>139</v>
      </c>
      <c r="H45" s="1264"/>
      <c r="I45" s="1264"/>
      <c r="J45" s="1264"/>
      <c r="K45" s="1264"/>
      <c r="L45" s="1264"/>
      <c r="M45" s="1264"/>
      <c r="N45" s="1264"/>
      <c r="O45" s="1264"/>
      <c r="P45" s="1264"/>
      <c r="Q45" s="1264"/>
      <c r="R45" s="1264"/>
      <c r="S45" s="1264"/>
      <c r="T45" s="1265"/>
      <c r="U45" s="1064">
        <v>1</v>
      </c>
      <c r="V45" s="1084"/>
      <c r="W45" s="1095"/>
      <c r="X45" s="1085"/>
      <c r="Y45" s="1094"/>
      <c r="Z45" s="1095"/>
      <c r="AA45" s="1095"/>
      <c r="AB45" s="1096"/>
      <c r="AC45" s="1094">
        <v>4</v>
      </c>
      <c r="AD45" s="1095"/>
      <c r="AE45" s="1095">
        <f t="shared" si="2"/>
        <v>120</v>
      </c>
      <c r="AF45" s="1085"/>
      <c r="AG45" s="1064">
        <f aca="true" t="shared" si="4" ref="AG45:AG53">AI45+AK45+AM45</f>
        <v>8</v>
      </c>
      <c r="AH45" s="1065"/>
      <c r="AI45" s="1094">
        <v>6</v>
      </c>
      <c r="AJ45" s="1095"/>
      <c r="AK45" s="1095">
        <v>2</v>
      </c>
      <c r="AL45" s="1095"/>
      <c r="AM45" s="1095"/>
      <c r="AN45" s="1085"/>
      <c r="AO45" s="1084">
        <f t="shared" si="3"/>
        <v>112</v>
      </c>
      <c r="AP45" s="1085"/>
      <c r="AQ45" s="1065">
        <f>AG45</f>
        <v>8</v>
      </c>
      <c r="AR45" s="1065"/>
      <c r="AS45" s="1065"/>
      <c r="AT45" s="1066"/>
      <c r="AU45" s="1064"/>
      <c r="AV45" s="1065"/>
      <c r="AW45" s="1065"/>
      <c r="AX45" s="1066"/>
      <c r="AY45" s="1294"/>
      <c r="AZ45" s="1295"/>
      <c r="BA45" s="1295"/>
      <c r="BB45" s="1296"/>
      <c r="BC45" s="1294"/>
      <c r="BD45" s="1295"/>
      <c r="BE45" s="1295"/>
      <c r="BF45" s="1296"/>
      <c r="BH45" s="83"/>
      <c r="BI45" s="83"/>
      <c r="BJ45" s="83"/>
    </row>
    <row r="46" spans="4:62" s="22" customFormat="1" ht="30" customHeight="1">
      <c r="D46" s="560" t="s">
        <v>359</v>
      </c>
      <c r="E46" s="558"/>
      <c r="F46" s="562"/>
      <c r="G46" s="1264" t="s">
        <v>146</v>
      </c>
      <c r="H46" s="1264"/>
      <c r="I46" s="1264"/>
      <c r="J46" s="1264"/>
      <c r="K46" s="1264"/>
      <c r="L46" s="1264"/>
      <c r="M46" s="1264"/>
      <c r="N46" s="1264"/>
      <c r="O46" s="1264"/>
      <c r="P46" s="1264"/>
      <c r="Q46" s="1264"/>
      <c r="R46" s="1264"/>
      <c r="S46" s="1264"/>
      <c r="T46" s="1265"/>
      <c r="U46" s="1064">
        <v>1</v>
      </c>
      <c r="V46" s="1084"/>
      <c r="W46" s="1095"/>
      <c r="X46" s="1085"/>
      <c r="Y46" s="1094"/>
      <c r="Z46" s="1095"/>
      <c r="AA46" s="1095"/>
      <c r="AB46" s="1096"/>
      <c r="AC46" s="1094">
        <v>3</v>
      </c>
      <c r="AD46" s="1095"/>
      <c r="AE46" s="1095">
        <f t="shared" si="2"/>
        <v>90</v>
      </c>
      <c r="AF46" s="1085"/>
      <c r="AG46" s="1064">
        <f t="shared" si="4"/>
        <v>8</v>
      </c>
      <c r="AH46" s="1065"/>
      <c r="AI46" s="1094">
        <v>4</v>
      </c>
      <c r="AJ46" s="1095"/>
      <c r="AK46" s="1095">
        <v>4</v>
      </c>
      <c r="AL46" s="1095"/>
      <c r="AM46" s="1095"/>
      <c r="AN46" s="1085"/>
      <c r="AO46" s="1084">
        <f t="shared" si="3"/>
        <v>82</v>
      </c>
      <c r="AP46" s="1085"/>
      <c r="AQ46" s="1065">
        <f>AG46</f>
        <v>8</v>
      </c>
      <c r="AR46" s="1065"/>
      <c r="AS46" s="1065"/>
      <c r="AT46" s="1066"/>
      <c r="AU46" s="1064"/>
      <c r="AV46" s="1065"/>
      <c r="AW46" s="1065"/>
      <c r="AX46" s="1066"/>
      <c r="AY46" s="1294"/>
      <c r="AZ46" s="1295"/>
      <c r="BA46" s="1295"/>
      <c r="BB46" s="1296"/>
      <c r="BC46" s="1294"/>
      <c r="BD46" s="1295"/>
      <c r="BE46" s="1295"/>
      <c r="BF46" s="1296"/>
      <c r="BH46" s="83"/>
      <c r="BI46" s="83"/>
      <c r="BJ46" s="83"/>
    </row>
    <row r="47" spans="4:62" s="22" customFormat="1" ht="35.25" customHeight="1">
      <c r="D47" s="560" t="s">
        <v>360</v>
      </c>
      <c r="E47" s="558"/>
      <c r="F47" s="562"/>
      <c r="G47" s="1264" t="s">
        <v>140</v>
      </c>
      <c r="H47" s="1264"/>
      <c r="I47" s="1264"/>
      <c r="J47" s="1264"/>
      <c r="K47" s="1264"/>
      <c r="L47" s="1264"/>
      <c r="M47" s="1264"/>
      <c r="N47" s="1264"/>
      <c r="O47" s="1264"/>
      <c r="P47" s="1264"/>
      <c r="Q47" s="1264"/>
      <c r="R47" s="1264"/>
      <c r="S47" s="1264"/>
      <c r="T47" s="1265"/>
      <c r="U47" s="1064"/>
      <c r="V47" s="1084"/>
      <c r="W47" s="1095">
        <v>2</v>
      </c>
      <c r="X47" s="1085"/>
      <c r="Y47" s="1094"/>
      <c r="Z47" s="1095"/>
      <c r="AA47" s="1095"/>
      <c r="AB47" s="1096"/>
      <c r="AC47" s="1094">
        <v>3</v>
      </c>
      <c r="AD47" s="1095"/>
      <c r="AE47" s="1095">
        <f t="shared" si="2"/>
        <v>90</v>
      </c>
      <c r="AF47" s="1085"/>
      <c r="AG47" s="1064">
        <f t="shared" si="4"/>
        <v>4</v>
      </c>
      <c r="AH47" s="1065"/>
      <c r="AI47" s="1094">
        <v>2</v>
      </c>
      <c r="AJ47" s="1095"/>
      <c r="AK47" s="1095">
        <v>2</v>
      </c>
      <c r="AL47" s="1095"/>
      <c r="AM47" s="1095"/>
      <c r="AN47" s="1085"/>
      <c r="AO47" s="1084">
        <f t="shared" si="3"/>
        <v>86</v>
      </c>
      <c r="AP47" s="1085"/>
      <c r="AQ47" s="1065"/>
      <c r="AR47" s="1065"/>
      <c r="AS47" s="1065"/>
      <c r="AT47" s="1066"/>
      <c r="AU47" s="1064">
        <f>AG47</f>
        <v>4</v>
      </c>
      <c r="AV47" s="1065"/>
      <c r="AW47" s="1065"/>
      <c r="AX47" s="1066"/>
      <c r="AY47" s="1294"/>
      <c r="AZ47" s="1295"/>
      <c r="BA47" s="1295"/>
      <c r="BB47" s="1296"/>
      <c r="BC47" s="1294"/>
      <c r="BD47" s="1295"/>
      <c r="BE47" s="1295"/>
      <c r="BF47" s="1296"/>
      <c r="BH47" s="83"/>
      <c r="BI47" s="83"/>
      <c r="BJ47" s="83"/>
    </row>
    <row r="48" spans="4:62" s="22" customFormat="1" ht="47.25" customHeight="1">
      <c r="D48" s="1078" t="s">
        <v>361</v>
      </c>
      <c r="E48" s="1079"/>
      <c r="F48" s="1080"/>
      <c r="G48" s="1266" t="s">
        <v>141</v>
      </c>
      <c r="H48" s="1266"/>
      <c r="I48" s="1266"/>
      <c r="J48" s="1266"/>
      <c r="K48" s="1266"/>
      <c r="L48" s="1266"/>
      <c r="M48" s="1266"/>
      <c r="N48" s="1266"/>
      <c r="O48" s="1266"/>
      <c r="P48" s="1266"/>
      <c r="Q48" s="1266"/>
      <c r="R48" s="1266"/>
      <c r="S48" s="1266"/>
      <c r="T48" s="1267"/>
      <c r="U48" s="1064">
        <v>2</v>
      </c>
      <c r="V48" s="1084"/>
      <c r="W48" s="1095"/>
      <c r="X48" s="1085"/>
      <c r="Y48" s="1094"/>
      <c r="Z48" s="1095"/>
      <c r="AA48" s="1095"/>
      <c r="AB48" s="1096"/>
      <c r="AC48" s="1094">
        <v>3</v>
      </c>
      <c r="AD48" s="1095"/>
      <c r="AE48" s="1095">
        <f t="shared" si="2"/>
        <v>90</v>
      </c>
      <c r="AF48" s="1085"/>
      <c r="AG48" s="1064">
        <f t="shared" si="4"/>
        <v>4</v>
      </c>
      <c r="AH48" s="1065"/>
      <c r="AI48" s="1094">
        <v>2</v>
      </c>
      <c r="AJ48" s="1095"/>
      <c r="AK48" s="1095">
        <v>2</v>
      </c>
      <c r="AL48" s="1095"/>
      <c r="AM48" s="1095"/>
      <c r="AN48" s="1085"/>
      <c r="AO48" s="1084">
        <f t="shared" si="3"/>
        <v>86</v>
      </c>
      <c r="AP48" s="1085"/>
      <c r="AQ48" s="1065"/>
      <c r="AR48" s="1065"/>
      <c r="AS48" s="1065"/>
      <c r="AT48" s="1066"/>
      <c r="AU48" s="1064">
        <f>AG48</f>
        <v>4</v>
      </c>
      <c r="AV48" s="1065"/>
      <c r="AW48" s="1065"/>
      <c r="AX48" s="1066"/>
      <c r="AY48" s="1294"/>
      <c r="AZ48" s="1295"/>
      <c r="BA48" s="1295"/>
      <c r="BB48" s="1296"/>
      <c r="BC48" s="1294"/>
      <c r="BD48" s="1295"/>
      <c r="BE48" s="1295"/>
      <c r="BF48" s="1296"/>
      <c r="BH48" s="83"/>
      <c r="BI48" s="83"/>
      <c r="BJ48" s="83"/>
    </row>
    <row r="49" spans="4:62" s="22" customFormat="1" ht="45.75" customHeight="1">
      <c r="D49" s="1078" t="s">
        <v>362</v>
      </c>
      <c r="E49" s="1079"/>
      <c r="F49" s="1080"/>
      <c r="G49" s="1266" t="s">
        <v>142</v>
      </c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7"/>
      <c r="U49" s="1064">
        <v>2</v>
      </c>
      <c r="V49" s="1084"/>
      <c r="W49" s="1095">
        <v>1</v>
      </c>
      <c r="X49" s="1085"/>
      <c r="Y49" s="1094"/>
      <c r="Z49" s="1095"/>
      <c r="AA49" s="1095"/>
      <c r="AB49" s="1096"/>
      <c r="AC49" s="1094">
        <v>3</v>
      </c>
      <c r="AD49" s="1095"/>
      <c r="AE49" s="1095">
        <f t="shared" si="2"/>
        <v>90</v>
      </c>
      <c r="AF49" s="1085"/>
      <c r="AG49" s="1064">
        <f t="shared" si="4"/>
        <v>12</v>
      </c>
      <c r="AH49" s="1065"/>
      <c r="AI49" s="1094"/>
      <c r="AJ49" s="1095"/>
      <c r="AK49" s="1095">
        <v>12</v>
      </c>
      <c r="AL49" s="1095"/>
      <c r="AM49" s="1095"/>
      <c r="AN49" s="1085"/>
      <c r="AO49" s="1084">
        <f t="shared" si="3"/>
        <v>78</v>
      </c>
      <c r="AP49" s="1085"/>
      <c r="AQ49" s="1065">
        <v>6</v>
      </c>
      <c r="AR49" s="1065"/>
      <c r="AS49" s="1065"/>
      <c r="AT49" s="1066"/>
      <c r="AU49" s="1064">
        <v>6</v>
      </c>
      <c r="AV49" s="1065"/>
      <c r="AW49" s="1065"/>
      <c r="AX49" s="1066"/>
      <c r="AY49" s="1294"/>
      <c r="AZ49" s="1295"/>
      <c r="BA49" s="1295"/>
      <c r="BB49" s="1296"/>
      <c r="BC49" s="1294"/>
      <c r="BD49" s="1295"/>
      <c r="BE49" s="1295"/>
      <c r="BF49" s="1296"/>
      <c r="BH49" s="83"/>
      <c r="BI49" s="83"/>
      <c r="BJ49" s="83"/>
    </row>
    <row r="50" spans="4:62" s="22" customFormat="1" ht="26.25" customHeight="1">
      <c r="D50" s="560" t="s">
        <v>363</v>
      </c>
      <c r="E50" s="558"/>
      <c r="F50" s="562"/>
      <c r="G50" s="1264" t="s">
        <v>143</v>
      </c>
      <c r="H50" s="1264"/>
      <c r="I50" s="1264"/>
      <c r="J50" s="1264"/>
      <c r="K50" s="1264"/>
      <c r="L50" s="1264"/>
      <c r="M50" s="1264"/>
      <c r="N50" s="1264"/>
      <c r="O50" s="1264"/>
      <c r="P50" s="1264"/>
      <c r="Q50" s="1264"/>
      <c r="R50" s="1264"/>
      <c r="S50" s="1264"/>
      <c r="T50" s="1265"/>
      <c r="U50" s="1064"/>
      <c r="V50" s="1084"/>
      <c r="W50" s="1095" t="s">
        <v>341</v>
      </c>
      <c r="X50" s="1085"/>
      <c r="Y50" s="1094"/>
      <c r="Z50" s="1095"/>
      <c r="AA50" s="1095"/>
      <c r="AB50" s="1096"/>
      <c r="AC50" s="1094">
        <v>1</v>
      </c>
      <c r="AD50" s="1095"/>
      <c r="AE50" s="1095">
        <f t="shared" si="2"/>
        <v>30</v>
      </c>
      <c r="AF50" s="1085"/>
      <c r="AG50" s="1064">
        <f t="shared" si="4"/>
        <v>8</v>
      </c>
      <c r="AH50" s="1065"/>
      <c r="AI50" s="1094">
        <v>6</v>
      </c>
      <c r="AJ50" s="1095"/>
      <c r="AK50" s="1095">
        <v>2</v>
      </c>
      <c r="AL50" s="1095"/>
      <c r="AM50" s="1095"/>
      <c r="AN50" s="1085"/>
      <c r="AO50" s="1084">
        <f t="shared" si="3"/>
        <v>22</v>
      </c>
      <c r="AP50" s="1085"/>
      <c r="AQ50" s="1065"/>
      <c r="AR50" s="1065"/>
      <c r="AS50" s="1065"/>
      <c r="AT50" s="1066"/>
      <c r="AU50" s="1064">
        <f>AG50</f>
        <v>8</v>
      </c>
      <c r="AV50" s="1065"/>
      <c r="AW50" s="1065"/>
      <c r="AX50" s="1066"/>
      <c r="AY50" s="1294"/>
      <c r="AZ50" s="1295"/>
      <c r="BA50" s="1295"/>
      <c r="BB50" s="1296"/>
      <c r="BC50" s="1294"/>
      <c r="BD50" s="1295"/>
      <c r="BE50" s="1295"/>
      <c r="BF50" s="1296"/>
      <c r="BH50" s="83"/>
      <c r="BI50" s="83"/>
      <c r="BJ50" s="83"/>
    </row>
    <row r="51" spans="4:62" s="89" customFormat="1" ht="27.75" customHeight="1">
      <c r="D51" s="1279" t="s">
        <v>364</v>
      </c>
      <c r="E51" s="1280"/>
      <c r="F51" s="1281"/>
      <c r="G51" s="1264" t="s">
        <v>144</v>
      </c>
      <c r="H51" s="1264"/>
      <c r="I51" s="1264"/>
      <c r="J51" s="1264"/>
      <c r="K51" s="1264"/>
      <c r="L51" s="1264"/>
      <c r="M51" s="1264"/>
      <c r="N51" s="1264"/>
      <c r="O51" s="1264"/>
      <c r="P51" s="1264"/>
      <c r="Q51" s="1264"/>
      <c r="R51" s="1264"/>
      <c r="S51" s="1264"/>
      <c r="T51" s="1265"/>
      <c r="U51" s="1064"/>
      <c r="V51" s="1084"/>
      <c r="W51" s="1096" t="s">
        <v>340</v>
      </c>
      <c r="X51" s="1066"/>
      <c r="Y51" s="1086"/>
      <c r="Z51" s="1087"/>
      <c r="AA51" s="1087"/>
      <c r="AB51" s="1205"/>
      <c r="AC51" s="1094">
        <v>1</v>
      </c>
      <c r="AD51" s="1095"/>
      <c r="AE51" s="1095">
        <f t="shared" si="2"/>
        <v>30</v>
      </c>
      <c r="AF51" s="1085"/>
      <c r="AG51" s="1064">
        <f t="shared" si="4"/>
        <v>8</v>
      </c>
      <c r="AH51" s="1065"/>
      <c r="AI51" s="1094">
        <v>6</v>
      </c>
      <c r="AJ51" s="1095"/>
      <c r="AK51" s="1095">
        <v>2</v>
      </c>
      <c r="AL51" s="1095"/>
      <c r="AM51" s="1095"/>
      <c r="AN51" s="1085"/>
      <c r="AO51" s="1084">
        <f t="shared" si="3"/>
        <v>22</v>
      </c>
      <c r="AP51" s="1085"/>
      <c r="AQ51" s="1065">
        <f>AG51</f>
        <v>8</v>
      </c>
      <c r="AR51" s="1065"/>
      <c r="AS51" s="1065"/>
      <c r="AT51" s="1066"/>
      <c r="AU51" s="1064"/>
      <c r="AV51" s="1065"/>
      <c r="AW51" s="1065"/>
      <c r="AX51" s="1066"/>
      <c r="AY51" s="1294"/>
      <c r="AZ51" s="1295"/>
      <c r="BA51" s="1295"/>
      <c r="BB51" s="1296"/>
      <c r="BC51" s="1294"/>
      <c r="BD51" s="1295"/>
      <c r="BE51" s="1295"/>
      <c r="BF51" s="1296"/>
      <c r="BH51" s="90"/>
      <c r="BI51" s="90"/>
      <c r="BJ51" s="90"/>
    </row>
    <row r="52" spans="4:62" s="22" customFormat="1" ht="42.75" customHeight="1">
      <c r="D52" s="1279" t="s">
        <v>365</v>
      </c>
      <c r="E52" s="1280"/>
      <c r="F52" s="1281"/>
      <c r="G52" s="1282" t="s">
        <v>145</v>
      </c>
      <c r="H52" s="1282"/>
      <c r="I52" s="1282"/>
      <c r="J52" s="1282"/>
      <c r="K52" s="1282"/>
      <c r="L52" s="1282"/>
      <c r="M52" s="1282"/>
      <c r="N52" s="1282"/>
      <c r="O52" s="1282"/>
      <c r="P52" s="1282"/>
      <c r="Q52" s="1282"/>
      <c r="R52" s="1282"/>
      <c r="S52" s="1282"/>
      <c r="T52" s="1283"/>
      <c r="U52" s="1284"/>
      <c r="V52" s="1091"/>
      <c r="W52" s="1087">
        <v>2</v>
      </c>
      <c r="X52" s="1092"/>
      <c r="Y52" s="1086"/>
      <c r="Z52" s="1087"/>
      <c r="AA52" s="1087"/>
      <c r="AB52" s="1205"/>
      <c r="AC52" s="1094">
        <v>1</v>
      </c>
      <c r="AD52" s="1095"/>
      <c r="AE52" s="1095">
        <f t="shared" si="2"/>
        <v>30</v>
      </c>
      <c r="AF52" s="1085"/>
      <c r="AG52" s="1064">
        <f t="shared" si="4"/>
        <v>4</v>
      </c>
      <c r="AH52" s="1065"/>
      <c r="AI52" s="1094">
        <v>4</v>
      </c>
      <c r="AJ52" s="1095"/>
      <c r="AK52" s="1095"/>
      <c r="AL52" s="1095"/>
      <c r="AM52" s="1095"/>
      <c r="AN52" s="1085"/>
      <c r="AO52" s="1084">
        <f t="shared" si="3"/>
        <v>26</v>
      </c>
      <c r="AP52" s="1085"/>
      <c r="AQ52" s="1062"/>
      <c r="AR52" s="1062"/>
      <c r="AS52" s="1062"/>
      <c r="AT52" s="1063"/>
      <c r="AU52" s="1061">
        <f>AG52</f>
        <v>4</v>
      </c>
      <c r="AV52" s="1062"/>
      <c r="AW52" s="1062"/>
      <c r="AX52" s="1063"/>
      <c r="AY52" s="1294"/>
      <c r="AZ52" s="1295"/>
      <c r="BA52" s="1295"/>
      <c r="BB52" s="1296"/>
      <c r="BC52" s="1294"/>
      <c r="BD52" s="1295"/>
      <c r="BE52" s="1295"/>
      <c r="BF52" s="1296"/>
      <c r="BH52" s="83"/>
      <c r="BI52" s="83"/>
      <c r="BJ52" s="83"/>
    </row>
    <row r="53" spans="4:62" s="22" customFormat="1" ht="32.25" customHeight="1" thickBot="1">
      <c r="D53" s="1047" t="s">
        <v>366</v>
      </c>
      <c r="E53" s="1048"/>
      <c r="F53" s="1049"/>
      <c r="G53" s="1050" t="s">
        <v>154</v>
      </c>
      <c r="H53" s="1051"/>
      <c r="I53" s="1051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  <c r="T53" s="1052"/>
      <c r="U53" s="1053"/>
      <c r="V53" s="1040"/>
      <c r="W53" s="1022">
        <v>1</v>
      </c>
      <c r="X53" s="1054"/>
      <c r="Y53" s="1053"/>
      <c r="Z53" s="1040"/>
      <c r="AA53" s="1022"/>
      <c r="AB53" s="1206"/>
      <c r="AC53" s="1020">
        <v>3</v>
      </c>
      <c r="AD53" s="1012"/>
      <c r="AE53" s="1207">
        <f t="shared" si="2"/>
        <v>90</v>
      </c>
      <c r="AF53" s="1208"/>
      <c r="AG53" s="1088">
        <f t="shared" si="4"/>
        <v>6</v>
      </c>
      <c r="AH53" s="1089"/>
      <c r="AI53" s="1017">
        <v>4</v>
      </c>
      <c r="AJ53" s="1018"/>
      <c r="AK53" s="1018">
        <v>2</v>
      </c>
      <c r="AL53" s="1018"/>
      <c r="AM53" s="1018"/>
      <c r="AN53" s="1090"/>
      <c r="AO53" s="1091">
        <f t="shared" si="3"/>
        <v>84</v>
      </c>
      <c r="AP53" s="1092"/>
      <c r="AQ53" s="1067">
        <f>AG53</f>
        <v>6</v>
      </c>
      <c r="AR53" s="1067"/>
      <c r="AS53" s="1067"/>
      <c r="AT53" s="1068"/>
      <c r="AU53" s="1069"/>
      <c r="AV53" s="1067"/>
      <c r="AW53" s="1067"/>
      <c r="AX53" s="1068"/>
      <c r="AY53" s="1294"/>
      <c r="AZ53" s="1295"/>
      <c r="BA53" s="1295"/>
      <c r="BB53" s="1296"/>
      <c r="BC53" s="1294"/>
      <c r="BD53" s="1295"/>
      <c r="BE53" s="1295"/>
      <c r="BF53" s="1296"/>
      <c r="BH53" s="83"/>
      <c r="BI53" s="83"/>
      <c r="BJ53" s="83"/>
    </row>
    <row r="54" spans="4:62" s="89" customFormat="1" ht="34.5" customHeight="1" thickBot="1">
      <c r="D54" s="1275" t="s">
        <v>353</v>
      </c>
      <c r="E54" s="1276"/>
      <c r="F54" s="1276"/>
      <c r="G54" s="1277"/>
      <c r="H54" s="1277"/>
      <c r="I54" s="1277"/>
      <c r="J54" s="1277"/>
      <c r="K54" s="1277"/>
      <c r="L54" s="1277"/>
      <c r="M54" s="1277"/>
      <c r="N54" s="1277"/>
      <c r="O54" s="1277"/>
      <c r="P54" s="1277"/>
      <c r="Q54" s="1277"/>
      <c r="R54" s="1277"/>
      <c r="S54" s="1277"/>
      <c r="T54" s="1278"/>
      <c r="U54" s="1273">
        <v>6</v>
      </c>
      <c r="V54" s="1202"/>
      <c r="W54" s="1202">
        <v>6</v>
      </c>
      <c r="X54" s="1274"/>
      <c r="Y54" s="1273"/>
      <c r="Z54" s="1202"/>
      <c r="AA54" s="1202"/>
      <c r="AB54" s="1274"/>
      <c r="AC54" s="1203">
        <f>SUM(AC43:AD53)</f>
        <v>30</v>
      </c>
      <c r="AD54" s="1210"/>
      <c r="AE54" s="1203">
        <f>SUM(AE43:AF53)</f>
        <v>900</v>
      </c>
      <c r="AF54" s="1210"/>
      <c r="AG54" s="1203">
        <f>SUM(AG43:AH53)</f>
        <v>80</v>
      </c>
      <c r="AH54" s="1204"/>
      <c r="AI54" s="1273">
        <f>SUM(AI43:AJ53)</f>
        <v>48</v>
      </c>
      <c r="AJ54" s="1202"/>
      <c r="AK54" s="1202">
        <f>SUM(AK43:AL53)</f>
        <v>32</v>
      </c>
      <c r="AL54" s="1202"/>
      <c r="AM54" s="1202"/>
      <c r="AN54" s="1274"/>
      <c r="AO54" s="1175">
        <f>SUM(AO43:AP53)</f>
        <v>820</v>
      </c>
      <c r="AP54" s="1274"/>
      <c r="AQ54" s="1058">
        <f>AQ43+AQ44+AQ45+AQ46+AQ49+AQ51+AQ53</f>
        <v>54</v>
      </c>
      <c r="AR54" s="1059"/>
      <c r="AS54" s="1059"/>
      <c r="AT54" s="1060"/>
      <c r="AU54" s="1058">
        <f>AU47+AU48+AU49+AU50+AU52</f>
        <v>26</v>
      </c>
      <c r="AV54" s="1059"/>
      <c r="AW54" s="1059"/>
      <c r="AX54" s="1060"/>
      <c r="AY54" s="1179"/>
      <c r="AZ54" s="1180"/>
      <c r="BA54" s="1180"/>
      <c r="BB54" s="1181"/>
      <c r="BC54" s="1179"/>
      <c r="BD54" s="1180"/>
      <c r="BE54" s="1180"/>
      <c r="BF54" s="1181"/>
      <c r="BH54" s="90"/>
      <c r="BI54" s="90"/>
      <c r="BJ54" s="90"/>
    </row>
    <row r="55" spans="4:62" s="22" customFormat="1" ht="24" customHeight="1" thickBot="1">
      <c r="D55" s="734" t="s">
        <v>89</v>
      </c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701"/>
      <c r="V55" s="701"/>
      <c r="W55" s="701"/>
      <c r="X55" s="701"/>
      <c r="Y55" s="701"/>
      <c r="Z55" s="701"/>
      <c r="AA55" s="701"/>
      <c r="AB55" s="701"/>
      <c r="AC55" s="701"/>
      <c r="AD55" s="701"/>
      <c r="AE55" s="701"/>
      <c r="AF55" s="701"/>
      <c r="AG55" s="701"/>
      <c r="AH55" s="701"/>
      <c r="AI55" s="701"/>
      <c r="AJ55" s="701"/>
      <c r="AK55" s="701"/>
      <c r="AL55" s="701"/>
      <c r="AM55" s="701"/>
      <c r="AN55" s="701"/>
      <c r="AO55" s="701"/>
      <c r="AP55" s="701"/>
      <c r="AQ55" s="701"/>
      <c r="AR55" s="701"/>
      <c r="AS55" s="701"/>
      <c r="AT55" s="701"/>
      <c r="AU55" s="701"/>
      <c r="AV55" s="701"/>
      <c r="AW55" s="701"/>
      <c r="AX55" s="701"/>
      <c r="AY55" s="701"/>
      <c r="AZ55" s="701"/>
      <c r="BA55" s="701"/>
      <c r="BB55" s="701"/>
      <c r="BC55" s="701"/>
      <c r="BD55" s="701"/>
      <c r="BE55" s="701"/>
      <c r="BF55" s="735"/>
      <c r="BH55" s="83"/>
      <c r="BI55" s="83"/>
      <c r="BJ55" s="83"/>
    </row>
    <row r="56" spans="4:62" s="22" customFormat="1" ht="24" customHeight="1" thickBot="1">
      <c r="D56" s="1222" t="s">
        <v>351</v>
      </c>
      <c r="E56" s="1223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3"/>
      <c r="T56" s="1223"/>
      <c r="U56" s="1223"/>
      <c r="V56" s="1223"/>
      <c r="W56" s="1223"/>
      <c r="X56" s="1223"/>
      <c r="Y56" s="1223"/>
      <c r="Z56" s="1223"/>
      <c r="AA56" s="1223"/>
      <c r="AB56" s="1223"/>
      <c r="AC56" s="1223"/>
      <c r="AD56" s="1223"/>
      <c r="AE56" s="1223"/>
      <c r="AF56" s="1223"/>
      <c r="AG56" s="1223"/>
      <c r="AH56" s="1223"/>
      <c r="AI56" s="1223"/>
      <c r="AJ56" s="1223"/>
      <c r="AK56" s="1223"/>
      <c r="AL56" s="1223"/>
      <c r="AM56" s="1223"/>
      <c r="AN56" s="1223"/>
      <c r="AO56" s="1223"/>
      <c r="AP56" s="1223"/>
      <c r="AQ56" s="1223"/>
      <c r="AR56" s="1223"/>
      <c r="AS56" s="1223"/>
      <c r="AT56" s="1223"/>
      <c r="AU56" s="1223"/>
      <c r="AV56" s="1223"/>
      <c r="AW56" s="1223"/>
      <c r="AX56" s="1223"/>
      <c r="AY56" s="1223"/>
      <c r="AZ56" s="1223"/>
      <c r="BA56" s="1223"/>
      <c r="BB56" s="1223"/>
      <c r="BC56" s="1223"/>
      <c r="BD56" s="1223"/>
      <c r="BE56" s="1223"/>
      <c r="BF56" s="1224"/>
      <c r="BH56" s="83"/>
      <c r="BI56" s="83"/>
      <c r="BJ56" s="83"/>
    </row>
    <row r="57" spans="4:62" s="89" customFormat="1" ht="32.25" customHeight="1">
      <c r="D57" s="1041"/>
      <c r="E57" s="559"/>
      <c r="F57" s="1042"/>
      <c r="G57" s="1043" t="s">
        <v>352</v>
      </c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5"/>
      <c r="U57" s="1031"/>
      <c r="V57" s="1029"/>
      <c r="W57" s="1029"/>
      <c r="X57" s="1046"/>
      <c r="Y57" s="1093"/>
      <c r="Z57" s="1029"/>
      <c r="AA57" s="1029"/>
      <c r="AB57" s="1030"/>
      <c r="AC57" s="1031"/>
      <c r="AD57" s="1029"/>
      <c r="AE57" s="1029"/>
      <c r="AF57" s="1030"/>
      <c r="AG57" s="1031"/>
      <c r="AH57" s="1029"/>
      <c r="AI57" s="1029"/>
      <c r="AJ57" s="1029"/>
      <c r="AK57" s="1029"/>
      <c r="AL57" s="1029"/>
      <c r="AM57" s="1029"/>
      <c r="AN57" s="1046"/>
      <c r="AO57" s="1093"/>
      <c r="AP57" s="1046"/>
      <c r="AQ57" s="1055"/>
      <c r="AR57" s="1056"/>
      <c r="AS57" s="1056"/>
      <c r="AT57" s="1056"/>
      <c r="AU57" s="1056"/>
      <c r="AV57" s="1056"/>
      <c r="AW57" s="1056"/>
      <c r="AX57" s="1057"/>
      <c r="AY57" s="1268"/>
      <c r="AZ57" s="1269"/>
      <c r="BA57" s="1269"/>
      <c r="BB57" s="1270"/>
      <c r="BC57" s="1271"/>
      <c r="BD57" s="1269"/>
      <c r="BE57" s="1269"/>
      <c r="BF57" s="1272"/>
      <c r="BH57" s="90"/>
      <c r="BI57" s="90"/>
      <c r="BJ57" s="90"/>
    </row>
    <row r="58" spans="4:62" s="89" customFormat="1" ht="27" customHeight="1">
      <c r="D58" s="1078" t="s">
        <v>302</v>
      </c>
      <c r="E58" s="1079"/>
      <c r="F58" s="1080"/>
      <c r="G58" s="1288" t="s">
        <v>152</v>
      </c>
      <c r="H58" s="1289"/>
      <c r="I58" s="1289"/>
      <c r="J58" s="1289"/>
      <c r="K58" s="1289"/>
      <c r="L58" s="1289"/>
      <c r="M58" s="1289"/>
      <c r="N58" s="1289"/>
      <c r="O58" s="1289"/>
      <c r="P58" s="1289"/>
      <c r="Q58" s="1289"/>
      <c r="R58" s="1289"/>
      <c r="S58" s="1289"/>
      <c r="T58" s="1290"/>
      <c r="U58" s="1038"/>
      <c r="V58" s="1021"/>
      <c r="W58" s="1021">
        <v>1</v>
      </c>
      <c r="X58" s="1039"/>
      <c r="Y58" s="1040"/>
      <c r="Z58" s="1021"/>
      <c r="AA58" s="1021"/>
      <c r="AB58" s="1022"/>
      <c r="AC58" s="1038">
        <v>4</v>
      </c>
      <c r="AD58" s="1021"/>
      <c r="AE58" s="1021">
        <f aca="true" t="shared" si="5" ref="AE58:AE63">AC58*30</f>
        <v>120</v>
      </c>
      <c r="AF58" s="1022"/>
      <c r="AG58" s="1038">
        <f>AI58+AK58+AM58</f>
        <v>6</v>
      </c>
      <c r="AH58" s="1021"/>
      <c r="AI58" s="1021">
        <v>4</v>
      </c>
      <c r="AJ58" s="1021"/>
      <c r="AK58" s="1021">
        <v>2</v>
      </c>
      <c r="AL58" s="1021"/>
      <c r="AM58" s="1021"/>
      <c r="AN58" s="1039"/>
      <c r="AO58" s="1040">
        <f aca="true" t="shared" si="6" ref="AO58:AO63">AE58-AG58</f>
        <v>114</v>
      </c>
      <c r="AP58" s="1039"/>
      <c r="AQ58" s="1038">
        <f>AG58</f>
        <v>6</v>
      </c>
      <c r="AR58" s="1021"/>
      <c r="AS58" s="1021"/>
      <c r="AT58" s="1021"/>
      <c r="AU58" s="1021"/>
      <c r="AV58" s="1021"/>
      <c r="AW58" s="1021"/>
      <c r="AX58" s="1039"/>
      <c r="AY58" s="406"/>
      <c r="AZ58" s="419"/>
      <c r="BA58" s="419"/>
      <c r="BB58" s="407"/>
      <c r="BC58" s="418"/>
      <c r="BD58" s="419"/>
      <c r="BE58" s="419"/>
      <c r="BF58" s="425"/>
      <c r="BH58" s="90"/>
      <c r="BI58" s="90"/>
      <c r="BJ58" s="90"/>
    </row>
    <row r="59" spans="4:62" s="22" customFormat="1" ht="24" customHeight="1">
      <c r="D59" s="1032" t="s">
        <v>303</v>
      </c>
      <c r="E59" s="1033"/>
      <c r="F59" s="1034"/>
      <c r="G59" s="1035" t="s">
        <v>153</v>
      </c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7"/>
      <c r="U59" s="1038"/>
      <c r="V59" s="1021"/>
      <c r="W59" s="1021">
        <v>1</v>
      </c>
      <c r="X59" s="1039"/>
      <c r="Y59" s="1040"/>
      <c r="Z59" s="1021"/>
      <c r="AA59" s="1021"/>
      <c r="AB59" s="1022"/>
      <c r="AC59" s="1038">
        <v>3</v>
      </c>
      <c r="AD59" s="1021"/>
      <c r="AE59" s="1021">
        <f t="shared" si="5"/>
        <v>90</v>
      </c>
      <c r="AF59" s="1022"/>
      <c r="AG59" s="1038">
        <f>AI59+AK59+AM59</f>
        <v>6</v>
      </c>
      <c r="AH59" s="1021"/>
      <c r="AI59" s="1021">
        <v>4</v>
      </c>
      <c r="AJ59" s="1021"/>
      <c r="AK59" s="1021">
        <v>2</v>
      </c>
      <c r="AL59" s="1021"/>
      <c r="AM59" s="1021"/>
      <c r="AN59" s="1039"/>
      <c r="AO59" s="1040">
        <f t="shared" si="6"/>
        <v>84</v>
      </c>
      <c r="AP59" s="1039"/>
      <c r="AQ59" s="1038">
        <f>AG59</f>
        <v>6</v>
      </c>
      <c r="AR59" s="1021"/>
      <c r="AS59" s="1021"/>
      <c r="AT59" s="1021"/>
      <c r="AU59" s="1021"/>
      <c r="AV59" s="1021"/>
      <c r="AW59" s="1021"/>
      <c r="AX59" s="1039"/>
      <c r="AY59" s="406"/>
      <c r="AZ59" s="419"/>
      <c r="BA59" s="419"/>
      <c r="BB59" s="407"/>
      <c r="BC59" s="418"/>
      <c r="BD59" s="419"/>
      <c r="BE59" s="419"/>
      <c r="BF59" s="425"/>
      <c r="BH59" s="83"/>
      <c r="BI59" s="83"/>
      <c r="BJ59" s="83"/>
    </row>
    <row r="60" spans="4:62" s="22" customFormat="1" ht="43.5" customHeight="1">
      <c r="D60" s="1078" t="s">
        <v>304</v>
      </c>
      <c r="E60" s="1079"/>
      <c r="F60" s="1080"/>
      <c r="G60" s="1081" t="s">
        <v>156</v>
      </c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3"/>
      <c r="U60" s="1038"/>
      <c r="V60" s="1021"/>
      <c r="W60" s="1021">
        <v>1</v>
      </c>
      <c r="X60" s="1039"/>
      <c r="Y60" s="1040"/>
      <c r="Z60" s="1021"/>
      <c r="AA60" s="1021"/>
      <c r="AB60" s="1022"/>
      <c r="AC60" s="1038">
        <v>2.5</v>
      </c>
      <c r="AD60" s="1021"/>
      <c r="AE60" s="1021">
        <f t="shared" si="5"/>
        <v>75</v>
      </c>
      <c r="AF60" s="1022"/>
      <c r="AG60" s="1038">
        <f>AI60+AK60+AM60</f>
        <v>6</v>
      </c>
      <c r="AH60" s="1021"/>
      <c r="AI60" s="1021">
        <v>4</v>
      </c>
      <c r="AJ60" s="1021"/>
      <c r="AK60" s="1021">
        <v>2</v>
      </c>
      <c r="AL60" s="1021"/>
      <c r="AM60" s="1021"/>
      <c r="AN60" s="1039"/>
      <c r="AO60" s="1040">
        <f t="shared" si="6"/>
        <v>69</v>
      </c>
      <c r="AP60" s="1039"/>
      <c r="AQ60" s="1038">
        <f>AG60</f>
        <v>6</v>
      </c>
      <c r="AR60" s="1021"/>
      <c r="AS60" s="1021"/>
      <c r="AT60" s="1021"/>
      <c r="AU60" s="1021"/>
      <c r="AV60" s="1021"/>
      <c r="AW60" s="1021"/>
      <c r="AX60" s="1039"/>
      <c r="AY60" s="406"/>
      <c r="AZ60" s="419"/>
      <c r="BA60" s="419"/>
      <c r="BB60" s="407"/>
      <c r="BC60" s="418"/>
      <c r="BD60" s="419"/>
      <c r="BE60" s="419"/>
      <c r="BF60" s="425"/>
      <c r="BH60" s="83"/>
      <c r="BI60" s="83"/>
      <c r="BJ60" s="83"/>
    </row>
    <row r="61" spans="4:62" s="22" customFormat="1" ht="23.25" customHeight="1">
      <c r="D61" s="1032" t="s">
        <v>305</v>
      </c>
      <c r="E61" s="1033"/>
      <c r="F61" s="1034"/>
      <c r="G61" s="1035" t="s">
        <v>157</v>
      </c>
      <c r="H61" s="1036"/>
      <c r="I61" s="1036"/>
      <c r="J61" s="1036"/>
      <c r="K61" s="1036"/>
      <c r="L61" s="1036"/>
      <c r="M61" s="1036"/>
      <c r="N61" s="1036"/>
      <c r="O61" s="1036"/>
      <c r="P61" s="1036"/>
      <c r="Q61" s="1036"/>
      <c r="R61" s="1036"/>
      <c r="S61" s="1036"/>
      <c r="T61" s="1037"/>
      <c r="U61" s="1038"/>
      <c r="V61" s="1021"/>
      <c r="W61" s="1021">
        <v>2</v>
      </c>
      <c r="X61" s="1039"/>
      <c r="Y61" s="1040"/>
      <c r="Z61" s="1021"/>
      <c r="AA61" s="1021"/>
      <c r="AB61" s="1022"/>
      <c r="AC61" s="1038">
        <v>4</v>
      </c>
      <c r="AD61" s="1021"/>
      <c r="AE61" s="1021">
        <f t="shared" si="5"/>
        <v>120</v>
      </c>
      <c r="AF61" s="1022"/>
      <c r="AG61" s="1038">
        <f>AI61+AK61+AM61</f>
        <v>6</v>
      </c>
      <c r="AH61" s="1021"/>
      <c r="AI61" s="1021">
        <v>4</v>
      </c>
      <c r="AJ61" s="1021"/>
      <c r="AK61" s="1021">
        <v>2</v>
      </c>
      <c r="AL61" s="1021"/>
      <c r="AM61" s="1021"/>
      <c r="AN61" s="1039"/>
      <c r="AO61" s="1040">
        <f t="shared" si="6"/>
        <v>114</v>
      </c>
      <c r="AP61" s="1039"/>
      <c r="AQ61" s="1038"/>
      <c r="AR61" s="1021"/>
      <c r="AS61" s="1021"/>
      <c r="AT61" s="1021"/>
      <c r="AU61" s="1021">
        <f>AG61</f>
        <v>6</v>
      </c>
      <c r="AV61" s="1021"/>
      <c r="AW61" s="1021"/>
      <c r="AX61" s="1039"/>
      <c r="AY61" s="406"/>
      <c r="AZ61" s="419"/>
      <c r="BA61" s="419"/>
      <c r="BB61" s="407"/>
      <c r="BC61" s="418"/>
      <c r="BD61" s="419"/>
      <c r="BE61" s="419"/>
      <c r="BF61" s="425"/>
      <c r="BH61" s="83"/>
      <c r="BI61" s="83"/>
      <c r="BJ61" s="83"/>
    </row>
    <row r="62" spans="4:62" s="22" customFormat="1" ht="21.75" customHeight="1">
      <c r="D62" s="1032" t="s">
        <v>306</v>
      </c>
      <c r="E62" s="1033"/>
      <c r="F62" s="1034"/>
      <c r="G62" s="1035" t="s">
        <v>135</v>
      </c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7"/>
      <c r="U62" s="1038"/>
      <c r="V62" s="1021"/>
      <c r="W62" s="1021" t="s">
        <v>341</v>
      </c>
      <c r="X62" s="1039"/>
      <c r="Y62" s="1040"/>
      <c r="Z62" s="1021"/>
      <c r="AA62" s="1021"/>
      <c r="AB62" s="1022"/>
      <c r="AC62" s="1038">
        <v>4.5</v>
      </c>
      <c r="AD62" s="1021"/>
      <c r="AE62" s="1021">
        <f t="shared" si="5"/>
        <v>135</v>
      </c>
      <c r="AF62" s="1022"/>
      <c r="AG62" s="1038"/>
      <c r="AH62" s="1021"/>
      <c r="AI62" s="1021"/>
      <c r="AJ62" s="1021"/>
      <c r="AK62" s="1021"/>
      <c r="AL62" s="1021"/>
      <c r="AM62" s="1021"/>
      <c r="AN62" s="1039"/>
      <c r="AO62" s="1040">
        <f t="shared" si="6"/>
        <v>135</v>
      </c>
      <c r="AP62" s="1039"/>
      <c r="AQ62" s="1038"/>
      <c r="AR62" s="1021"/>
      <c r="AS62" s="1021"/>
      <c r="AT62" s="1021"/>
      <c r="AU62" s="1021" t="s">
        <v>155</v>
      </c>
      <c r="AV62" s="1021"/>
      <c r="AW62" s="1021"/>
      <c r="AX62" s="1039"/>
      <c r="AY62" s="406"/>
      <c r="AZ62" s="419"/>
      <c r="BA62" s="419"/>
      <c r="BB62" s="407"/>
      <c r="BC62" s="418"/>
      <c r="BD62" s="419"/>
      <c r="BE62" s="419"/>
      <c r="BF62" s="425"/>
      <c r="BH62" s="83"/>
      <c r="BI62" s="83"/>
      <c r="BJ62" s="83"/>
    </row>
    <row r="63" spans="4:62" s="22" customFormat="1" ht="25.5" customHeight="1" thickBot="1">
      <c r="D63" s="1023" t="s">
        <v>307</v>
      </c>
      <c r="E63" s="1024"/>
      <c r="F63" s="1025"/>
      <c r="G63" s="1026" t="s">
        <v>338</v>
      </c>
      <c r="H63" s="1027"/>
      <c r="I63" s="1027"/>
      <c r="J63" s="1027"/>
      <c r="K63" s="1027"/>
      <c r="L63" s="1027"/>
      <c r="M63" s="1027"/>
      <c r="N63" s="1027"/>
      <c r="O63" s="1027"/>
      <c r="P63" s="1027"/>
      <c r="Q63" s="1027"/>
      <c r="R63" s="1027"/>
      <c r="S63" s="1027"/>
      <c r="T63" s="1028"/>
      <c r="U63" s="1020"/>
      <c r="V63" s="1012"/>
      <c r="W63" s="1012"/>
      <c r="X63" s="1013"/>
      <c r="Y63" s="1015"/>
      <c r="Z63" s="1012"/>
      <c r="AA63" s="1012"/>
      <c r="AB63" s="1016"/>
      <c r="AC63" s="1017">
        <v>12</v>
      </c>
      <c r="AD63" s="1018"/>
      <c r="AE63" s="1018">
        <f t="shared" si="5"/>
        <v>360</v>
      </c>
      <c r="AF63" s="1019"/>
      <c r="AG63" s="1020"/>
      <c r="AH63" s="1012"/>
      <c r="AI63" s="1012"/>
      <c r="AJ63" s="1012"/>
      <c r="AK63" s="1012"/>
      <c r="AL63" s="1012"/>
      <c r="AM63" s="1012"/>
      <c r="AN63" s="1013"/>
      <c r="AO63" s="1213">
        <f t="shared" si="6"/>
        <v>360</v>
      </c>
      <c r="AP63" s="1090"/>
      <c r="AQ63" s="1020"/>
      <c r="AR63" s="1012"/>
      <c r="AS63" s="1012"/>
      <c r="AT63" s="1012"/>
      <c r="AU63" s="1012" t="s">
        <v>155</v>
      </c>
      <c r="AV63" s="1012"/>
      <c r="AW63" s="1012"/>
      <c r="AX63" s="1013"/>
      <c r="AY63" s="434"/>
      <c r="AZ63" s="1014"/>
      <c r="BA63" s="1014"/>
      <c r="BB63" s="431"/>
      <c r="BC63" s="432"/>
      <c r="BD63" s="1014"/>
      <c r="BE63" s="1014"/>
      <c r="BF63" s="818"/>
      <c r="BH63" s="83"/>
      <c r="BI63" s="83"/>
      <c r="BJ63" s="83"/>
    </row>
    <row r="64" spans="4:62" s="22" customFormat="1" ht="25.5" customHeight="1" thickBot="1">
      <c r="D64" s="1285" t="s">
        <v>354</v>
      </c>
      <c r="E64" s="1286"/>
      <c r="F64" s="1286"/>
      <c r="G64" s="1286"/>
      <c r="H64" s="1286"/>
      <c r="I64" s="1286"/>
      <c r="J64" s="1286"/>
      <c r="K64" s="1286"/>
      <c r="L64" s="1286"/>
      <c r="M64" s="1286"/>
      <c r="N64" s="1286"/>
      <c r="O64" s="1286"/>
      <c r="P64" s="1286"/>
      <c r="Q64" s="1286"/>
      <c r="R64" s="1286"/>
      <c r="S64" s="1286"/>
      <c r="T64" s="1287"/>
      <c r="U64" s="1188"/>
      <c r="V64" s="1211"/>
      <c r="W64" s="1204">
        <v>4</v>
      </c>
      <c r="X64" s="1190"/>
      <c r="Y64" s="1188"/>
      <c r="Z64" s="1211"/>
      <c r="AA64" s="1204"/>
      <c r="AB64" s="1190"/>
      <c r="AC64" s="1058">
        <f>AC58+AC59+AC60+AC61+AC62+AC63</f>
        <v>30</v>
      </c>
      <c r="AD64" s="1175"/>
      <c r="AE64" s="1058">
        <f>AE58+AE59+AE60+AE61+AE62+AE63</f>
        <v>900</v>
      </c>
      <c r="AF64" s="1059"/>
      <c r="AG64" s="1203">
        <f>AG58+AG59+AG60+AG61+AG62+AG63</f>
        <v>24</v>
      </c>
      <c r="AH64" s="1210"/>
      <c r="AI64" s="1210">
        <f>AI58+AI59+AI60+AI61+AI62+AI63</f>
        <v>16</v>
      </c>
      <c r="AJ64" s="1210"/>
      <c r="AK64" s="1210">
        <f>AK58+AK59+AK60+AK61+AK62+AK63</f>
        <v>8</v>
      </c>
      <c r="AL64" s="1210"/>
      <c r="AM64" s="1210"/>
      <c r="AN64" s="1212"/>
      <c r="AO64" s="1059">
        <f>AO58+AO59+AO60+AO61+AO62+AO63</f>
        <v>876</v>
      </c>
      <c r="AP64" s="1060"/>
      <c r="AQ64" s="1188">
        <f>AQ58+AQ59+AQ60</f>
        <v>18</v>
      </c>
      <c r="AR64" s="1189"/>
      <c r="AS64" s="1189"/>
      <c r="AT64" s="1190"/>
      <c r="AU64" s="1188">
        <f>AU61</f>
        <v>6</v>
      </c>
      <c r="AV64" s="1189"/>
      <c r="AW64" s="1189"/>
      <c r="AX64" s="1190"/>
      <c r="AY64" s="1058"/>
      <c r="AZ64" s="1059"/>
      <c r="BA64" s="1059"/>
      <c r="BB64" s="1060"/>
      <c r="BC64" s="1176"/>
      <c r="BD64" s="1177"/>
      <c r="BE64" s="1177"/>
      <c r="BF64" s="1178"/>
      <c r="BH64" s="83"/>
      <c r="BI64" s="83"/>
      <c r="BJ64" s="83"/>
    </row>
    <row r="65" spans="4:62" s="22" customFormat="1" ht="28.5" customHeight="1" thickBot="1">
      <c r="D65" s="1172" t="s">
        <v>92</v>
      </c>
      <c r="E65" s="1173"/>
      <c r="F65" s="1173"/>
      <c r="G65" s="1173"/>
      <c r="H65" s="1173"/>
      <c r="I65" s="1173"/>
      <c r="J65" s="1173"/>
      <c r="K65" s="1173"/>
      <c r="L65" s="1173"/>
      <c r="M65" s="1173"/>
      <c r="N65" s="1173"/>
      <c r="O65" s="1173"/>
      <c r="P65" s="1173"/>
      <c r="Q65" s="1173"/>
      <c r="R65" s="1173"/>
      <c r="S65" s="1173"/>
      <c r="T65" s="1174"/>
      <c r="U65" s="1170">
        <f>U64+U54</f>
        <v>6</v>
      </c>
      <c r="V65" s="1171"/>
      <c r="W65" s="1170">
        <f>W64+W54</f>
        <v>10</v>
      </c>
      <c r="X65" s="1171"/>
      <c r="Y65" s="1170"/>
      <c r="Z65" s="1171"/>
      <c r="AA65" s="1170"/>
      <c r="AB65" s="1171"/>
      <c r="AC65" s="1170">
        <f>AC64+AC54</f>
        <v>60</v>
      </c>
      <c r="AD65" s="1171"/>
      <c r="AE65" s="1170">
        <f>AE64+AE54</f>
        <v>1800</v>
      </c>
      <c r="AF65" s="1187"/>
      <c r="AG65" s="1182">
        <f>AG64+AG54</f>
        <v>104</v>
      </c>
      <c r="AH65" s="1183"/>
      <c r="AI65" s="1183">
        <f>AI64+AI54</f>
        <v>64</v>
      </c>
      <c r="AJ65" s="1183"/>
      <c r="AK65" s="1183">
        <f>AK64+AK54</f>
        <v>40</v>
      </c>
      <c r="AL65" s="1183"/>
      <c r="AM65" s="1183"/>
      <c r="AN65" s="1209"/>
      <c r="AO65" s="1187">
        <f>AO64+AO54</f>
        <v>1696</v>
      </c>
      <c r="AP65" s="1171"/>
      <c r="AQ65" s="1058"/>
      <c r="AR65" s="1059"/>
      <c r="AS65" s="1059"/>
      <c r="AT65" s="1060"/>
      <c r="AU65" s="1058"/>
      <c r="AV65" s="1059"/>
      <c r="AW65" s="1059"/>
      <c r="AX65" s="1060"/>
      <c r="AY65" s="1058"/>
      <c r="AZ65" s="1059"/>
      <c r="BA65" s="1059"/>
      <c r="BB65" s="1060"/>
      <c r="BC65" s="1176"/>
      <c r="BD65" s="1177"/>
      <c r="BE65" s="1177"/>
      <c r="BF65" s="1178"/>
      <c r="BH65" s="83"/>
      <c r="BI65" s="83"/>
      <c r="BJ65" s="83"/>
    </row>
    <row r="66" spans="4:62" s="22" customFormat="1" ht="22.5" customHeight="1" thickBot="1">
      <c r="D66" s="1172" t="s">
        <v>380</v>
      </c>
      <c r="E66" s="1184"/>
      <c r="F66" s="1184"/>
      <c r="G66" s="1184"/>
      <c r="H66" s="1184"/>
      <c r="I66" s="1184"/>
      <c r="J66" s="1184"/>
      <c r="K66" s="1184"/>
      <c r="L66" s="1184"/>
      <c r="M66" s="1184"/>
      <c r="N66" s="1184"/>
      <c r="O66" s="1184"/>
      <c r="P66" s="1184"/>
      <c r="Q66" s="1184"/>
      <c r="R66" s="1184"/>
      <c r="S66" s="1184"/>
      <c r="T66" s="1184"/>
      <c r="U66" s="1184"/>
      <c r="V66" s="1184"/>
      <c r="W66" s="1184"/>
      <c r="X66" s="1184"/>
      <c r="Y66" s="1184"/>
      <c r="Z66" s="1184"/>
      <c r="AA66" s="1184"/>
      <c r="AB66" s="1184"/>
      <c r="AC66" s="1184"/>
      <c r="AD66" s="1184"/>
      <c r="AE66" s="1184"/>
      <c r="AF66" s="1184"/>
      <c r="AG66" s="1185"/>
      <c r="AH66" s="1185"/>
      <c r="AI66" s="1185"/>
      <c r="AJ66" s="1185"/>
      <c r="AK66" s="1185"/>
      <c r="AL66" s="1185"/>
      <c r="AM66" s="1185"/>
      <c r="AN66" s="1185"/>
      <c r="AO66" s="1184"/>
      <c r="AP66" s="1186"/>
      <c r="AQ66" s="1196">
        <f>AQ64+AQ54</f>
        <v>72</v>
      </c>
      <c r="AR66" s="1197"/>
      <c r="AS66" s="1197"/>
      <c r="AT66" s="1198"/>
      <c r="AU66" s="1196">
        <f>AU64+AU54</f>
        <v>32</v>
      </c>
      <c r="AV66" s="1197"/>
      <c r="AW66" s="1197"/>
      <c r="AX66" s="1198"/>
      <c r="AY66" s="1176"/>
      <c r="AZ66" s="1177"/>
      <c r="BA66" s="1177"/>
      <c r="BB66" s="1178"/>
      <c r="BC66" s="1176"/>
      <c r="BD66" s="1177"/>
      <c r="BE66" s="1177"/>
      <c r="BF66" s="1178"/>
      <c r="BH66" s="83"/>
      <c r="BI66" s="83"/>
      <c r="BJ66" s="83"/>
    </row>
    <row r="67" spans="4:62" s="91" customFormat="1" ht="25.5" customHeight="1" thickBot="1">
      <c r="D67" s="1167" t="s">
        <v>94</v>
      </c>
      <c r="E67" s="1168"/>
      <c r="F67" s="1168"/>
      <c r="G67" s="1168"/>
      <c r="H67" s="1168"/>
      <c r="I67" s="1168"/>
      <c r="J67" s="1168"/>
      <c r="K67" s="1168"/>
      <c r="L67" s="1168"/>
      <c r="M67" s="1168"/>
      <c r="N67" s="1168"/>
      <c r="O67" s="1168"/>
      <c r="P67" s="1168"/>
      <c r="Q67" s="1168"/>
      <c r="R67" s="1168"/>
      <c r="S67" s="1168"/>
      <c r="T67" s="1168"/>
      <c r="U67" s="1168"/>
      <c r="V67" s="1168"/>
      <c r="W67" s="1168"/>
      <c r="X67" s="1168"/>
      <c r="Y67" s="1168"/>
      <c r="Z67" s="1168"/>
      <c r="AA67" s="1168"/>
      <c r="AB67" s="1168"/>
      <c r="AC67" s="1168"/>
      <c r="AD67" s="1168"/>
      <c r="AE67" s="1168"/>
      <c r="AF67" s="1168"/>
      <c r="AG67" s="1168"/>
      <c r="AH67" s="1168"/>
      <c r="AI67" s="1168"/>
      <c r="AJ67" s="1168"/>
      <c r="AK67" s="1168"/>
      <c r="AL67" s="1168"/>
      <c r="AM67" s="1168"/>
      <c r="AN67" s="1168"/>
      <c r="AO67" s="1168"/>
      <c r="AP67" s="1169"/>
      <c r="AQ67" s="1179">
        <v>4</v>
      </c>
      <c r="AR67" s="1180"/>
      <c r="AS67" s="1180"/>
      <c r="AT67" s="1181"/>
      <c r="AU67" s="1179">
        <v>2</v>
      </c>
      <c r="AV67" s="1180"/>
      <c r="AW67" s="1180"/>
      <c r="AX67" s="1181"/>
      <c r="AY67" s="1176"/>
      <c r="AZ67" s="1177"/>
      <c r="BA67" s="1177"/>
      <c r="BB67" s="1178"/>
      <c r="BC67" s="1176"/>
      <c r="BD67" s="1177"/>
      <c r="BE67" s="1177"/>
      <c r="BF67" s="1178"/>
      <c r="BH67" s="92"/>
      <c r="BI67" s="92"/>
      <c r="BJ67" s="92"/>
    </row>
    <row r="68" spans="4:62" s="86" customFormat="1" ht="24" customHeight="1" thickBot="1">
      <c r="D68" s="1167" t="s">
        <v>95</v>
      </c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168"/>
      <c r="AJ68" s="1168"/>
      <c r="AK68" s="1168"/>
      <c r="AL68" s="1168"/>
      <c r="AM68" s="1168"/>
      <c r="AN68" s="1168"/>
      <c r="AO68" s="1168"/>
      <c r="AP68" s="1169"/>
      <c r="AQ68" s="1199" t="s">
        <v>337</v>
      </c>
      <c r="AR68" s="1200"/>
      <c r="AS68" s="1200"/>
      <c r="AT68" s="1201"/>
      <c r="AU68" s="1179" t="s">
        <v>355</v>
      </c>
      <c r="AV68" s="1180"/>
      <c r="AW68" s="1180"/>
      <c r="AX68" s="1181"/>
      <c r="AY68" s="1176"/>
      <c r="AZ68" s="1177"/>
      <c r="BA68" s="1177"/>
      <c r="BB68" s="1178"/>
      <c r="BC68" s="1176"/>
      <c r="BD68" s="1177"/>
      <c r="BE68" s="1177"/>
      <c r="BF68" s="1178"/>
      <c r="BH68" s="90"/>
      <c r="BI68" s="90"/>
      <c r="BJ68" s="90"/>
    </row>
    <row r="69" spans="4:62" s="34" customFormat="1" ht="25.5" customHeight="1" thickBot="1">
      <c r="D69" s="1167" t="s">
        <v>96</v>
      </c>
      <c r="E69" s="1168"/>
      <c r="F69" s="1168"/>
      <c r="G69" s="1168"/>
      <c r="H69" s="1168"/>
      <c r="I69" s="1168"/>
      <c r="J69" s="1168"/>
      <c r="K69" s="1168"/>
      <c r="L69" s="1168"/>
      <c r="M69" s="1168"/>
      <c r="N69" s="1168"/>
      <c r="O69" s="1168"/>
      <c r="P69" s="1168"/>
      <c r="Q69" s="1168"/>
      <c r="R69" s="1168"/>
      <c r="S69" s="1168"/>
      <c r="T69" s="1168"/>
      <c r="U69" s="1168"/>
      <c r="V69" s="1168"/>
      <c r="W69" s="1168"/>
      <c r="X69" s="1168"/>
      <c r="Y69" s="1168"/>
      <c r="Z69" s="1168"/>
      <c r="AA69" s="1168"/>
      <c r="AB69" s="1168"/>
      <c r="AC69" s="1168"/>
      <c r="AD69" s="1168"/>
      <c r="AE69" s="1168"/>
      <c r="AF69" s="1168"/>
      <c r="AG69" s="1168"/>
      <c r="AH69" s="1168"/>
      <c r="AI69" s="1168"/>
      <c r="AJ69" s="1168"/>
      <c r="AK69" s="1168"/>
      <c r="AL69" s="1168"/>
      <c r="AM69" s="1168"/>
      <c r="AN69" s="1168"/>
      <c r="AO69" s="1168"/>
      <c r="AP69" s="1169"/>
      <c r="AQ69" s="1176"/>
      <c r="AR69" s="1177"/>
      <c r="AS69" s="1177"/>
      <c r="AT69" s="1178"/>
      <c r="AU69" s="1176"/>
      <c r="AV69" s="1177"/>
      <c r="AW69" s="1177"/>
      <c r="AX69" s="1178"/>
      <c r="AY69" s="1297"/>
      <c r="AZ69" s="1298"/>
      <c r="BA69" s="1298"/>
      <c r="BB69" s="1299"/>
      <c r="BC69" s="1297"/>
      <c r="BD69" s="1177"/>
      <c r="BE69" s="1177"/>
      <c r="BF69" s="1178"/>
      <c r="BH69" s="62"/>
      <c r="BI69" s="62"/>
      <c r="BJ69" s="62"/>
    </row>
    <row r="70" spans="3:62" s="34" customFormat="1" ht="24" customHeight="1" thickBot="1">
      <c r="C70" s="80"/>
      <c r="D70" s="1192" t="s">
        <v>97</v>
      </c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1193"/>
      <c r="AG70" s="1193"/>
      <c r="AH70" s="1193"/>
      <c r="AI70" s="1193"/>
      <c r="AJ70" s="1193"/>
      <c r="AK70" s="1193"/>
      <c r="AL70" s="1193"/>
      <c r="AM70" s="1193"/>
      <c r="AN70" s="1193"/>
      <c r="AO70" s="1193"/>
      <c r="AP70" s="1194"/>
      <c r="AQ70" s="1176"/>
      <c r="AR70" s="1076"/>
      <c r="AS70" s="1076"/>
      <c r="AT70" s="1077"/>
      <c r="AU70" s="1176"/>
      <c r="AV70" s="1076"/>
      <c r="AW70" s="1076"/>
      <c r="AX70" s="1077"/>
      <c r="AY70" s="1176"/>
      <c r="AZ70" s="1177"/>
      <c r="BA70" s="1177"/>
      <c r="BB70" s="1178"/>
      <c r="BC70" s="1176"/>
      <c r="BD70" s="1177"/>
      <c r="BE70" s="1177"/>
      <c r="BF70" s="1178"/>
      <c r="BH70" s="62"/>
      <c r="BI70" s="62"/>
      <c r="BJ70" s="62"/>
    </row>
    <row r="71" spans="3:62" s="34" customFormat="1" ht="18" customHeight="1">
      <c r="C71" s="80"/>
      <c r="D71" s="69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62"/>
      <c r="R71" s="62"/>
      <c r="S71" s="62"/>
      <c r="T71" s="62"/>
      <c r="U71" s="76"/>
      <c r="V71" s="62"/>
      <c r="W71" s="62"/>
      <c r="X71" s="62"/>
      <c r="Y71" s="62"/>
      <c r="Z71" s="62"/>
      <c r="AA71" s="62"/>
      <c r="AB71" s="122"/>
      <c r="AC71" s="123"/>
      <c r="AD71" s="123"/>
      <c r="AE71" s="123"/>
      <c r="AF71" s="123"/>
      <c r="AG71" s="123"/>
      <c r="AH71" s="123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H71" s="62"/>
      <c r="BI71" s="62"/>
      <c r="BJ71" s="62"/>
    </row>
    <row r="72" spans="7:58" s="35" customFormat="1" ht="22.5" customHeight="1">
      <c r="G72" s="1195" t="s">
        <v>348</v>
      </c>
      <c r="H72" s="1195"/>
      <c r="I72" s="1195"/>
      <c r="J72" s="1195"/>
      <c r="K72" s="1195"/>
      <c r="L72" s="1195"/>
      <c r="M72" s="1195"/>
      <c r="N72" s="1195"/>
      <c r="O72" s="1195"/>
      <c r="P72" s="1195"/>
      <c r="Q72" s="1195"/>
      <c r="R72" s="1195"/>
      <c r="S72" s="1195"/>
      <c r="T72" s="1195"/>
      <c r="U72" s="1195"/>
      <c r="V72" s="1195"/>
      <c r="W72" s="1195"/>
      <c r="X72" s="1195"/>
      <c r="Y72" s="1195"/>
      <c r="Z72" s="1195"/>
      <c r="AA72" s="1195"/>
      <c r="AB72" s="1195"/>
      <c r="AC72" s="1195"/>
      <c r="AD72" s="1195"/>
      <c r="AE72" s="1195"/>
      <c r="AF72" s="1195"/>
      <c r="AG72" s="1195"/>
      <c r="AH72" s="1195"/>
      <c r="AI72" s="1195"/>
      <c r="AJ72" s="1195"/>
      <c r="AK72" s="1195"/>
      <c r="AL72" s="1195"/>
      <c r="AM72" s="1195"/>
      <c r="AN72" s="1195"/>
      <c r="AO72" s="1195"/>
      <c r="AP72" s="1195"/>
      <c r="AQ72" s="1195"/>
      <c r="AR72" s="1195"/>
      <c r="AS72" s="1195"/>
      <c r="AT72" s="1195"/>
      <c r="AU72" s="1195"/>
      <c r="AV72" s="1195"/>
      <c r="AW72" s="1195"/>
      <c r="AX72" s="1195"/>
      <c r="AY72" s="1195"/>
      <c r="AZ72" s="1195"/>
      <c r="BA72" s="1195"/>
      <c r="BB72" s="1195"/>
      <c r="BC72" s="1195"/>
      <c r="BD72" s="1195"/>
      <c r="BE72" s="1195"/>
      <c r="BF72" s="1195"/>
    </row>
    <row r="73" spans="7:58" s="35" customFormat="1" ht="22.5" customHeight="1"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1148"/>
      <c r="Y73" s="1148"/>
      <c r="Z73" s="1148"/>
      <c r="AA73" s="1148"/>
      <c r="AB73" s="1148"/>
      <c r="AC73" s="1148"/>
      <c r="AD73" s="1148"/>
      <c r="AE73" s="1148"/>
      <c r="AF73" s="1148"/>
      <c r="AG73" s="1148"/>
      <c r="AH73" s="1148"/>
      <c r="AI73" s="1148"/>
      <c r="AJ73" s="1148"/>
      <c r="AK73" s="1148"/>
      <c r="AL73" s="1148"/>
      <c r="AM73" s="1148"/>
      <c r="AN73" s="1148"/>
      <c r="AO73" s="1148"/>
      <c r="AP73" s="1148"/>
      <c r="AQ73" s="1148"/>
      <c r="AR73" s="1148"/>
      <c r="AS73" s="1148"/>
      <c r="AT73" s="1148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</row>
    <row r="74" spans="4:62" s="35" customFormat="1" ht="18" customHeight="1">
      <c r="D74" s="177"/>
      <c r="E74" s="215"/>
      <c r="F74" s="215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180"/>
      <c r="BH74" s="180"/>
      <c r="BI74" s="180"/>
      <c r="BJ74" s="180"/>
    </row>
    <row r="75" spans="4:62" s="35" customFormat="1" ht="18" customHeight="1">
      <c r="D75" s="177"/>
      <c r="E75" s="215"/>
      <c r="F75" s="215"/>
      <c r="G75" s="248" t="s">
        <v>346</v>
      </c>
      <c r="H75" s="248"/>
      <c r="I75" s="248"/>
      <c r="J75" s="248"/>
      <c r="K75" s="248"/>
      <c r="L75" s="248"/>
      <c r="M75" s="248"/>
      <c r="N75" s="248"/>
      <c r="O75" s="248"/>
      <c r="P75" s="230"/>
      <c r="Q75" s="230"/>
      <c r="R75" s="230"/>
      <c r="S75" s="231"/>
      <c r="T75" s="232"/>
      <c r="U75" s="232" t="s">
        <v>8</v>
      </c>
      <c r="V75" s="1166" t="s">
        <v>347</v>
      </c>
      <c r="W75" s="1166"/>
      <c r="X75" s="1166"/>
      <c r="Y75" s="1166"/>
      <c r="Z75" s="1166"/>
      <c r="AA75" s="1166"/>
      <c r="AB75" s="233" t="s">
        <v>8</v>
      </c>
      <c r="AC75" s="234"/>
      <c r="AD75" s="235"/>
      <c r="AE75" s="236"/>
      <c r="AF75" s="235"/>
      <c r="AG75" s="1191" t="s">
        <v>7</v>
      </c>
      <c r="AH75" s="1191"/>
      <c r="AI75" s="1191"/>
      <c r="AJ75" s="1191"/>
      <c r="AK75" s="1191"/>
      <c r="AL75" s="1191"/>
      <c r="AM75" s="1191"/>
      <c r="AN75" s="1191"/>
      <c r="AO75" s="1191"/>
      <c r="AP75" s="1191"/>
      <c r="AQ75" s="1191"/>
      <c r="AR75" s="1191"/>
      <c r="AS75" s="1191"/>
      <c r="AT75" s="1191"/>
      <c r="AU75" s="230"/>
      <c r="AV75" s="230"/>
      <c r="AW75" s="230"/>
      <c r="AX75" s="231"/>
      <c r="AY75" s="233" t="s">
        <v>8</v>
      </c>
      <c r="AZ75" s="1166" t="s">
        <v>158</v>
      </c>
      <c r="BA75" s="1166"/>
      <c r="BB75" s="1166"/>
      <c r="BC75" s="1166"/>
      <c r="BD75" s="1166"/>
      <c r="BE75" s="1166"/>
      <c r="BF75" s="295" t="s">
        <v>8</v>
      </c>
      <c r="BG75" s="184"/>
      <c r="BH75" s="184"/>
      <c r="BI75" s="184"/>
      <c r="BJ75" s="184"/>
    </row>
    <row r="76" spans="4:62" s="35" customFormat="1" ht="18" customHeight="1">
      <c r="D76" s="177"/>
      <c r="E76" s="215"/>
      <c r="F76" s="215"/>
      <c r="G76" s="237"/>
      <c r="H76" s="238"/>
      <c r="I76" s="239"/>
      <c r="J76" s="240"/>
      <c r="K76" s="240"/>
      <c r="L76" s="239"/>
      <c r="M76" s="241"/>
      <c r="N76" s="241"/>
      <c r="O76" s="241"/>
      <c r="P76" s="242"/>
      <c r="Q76" s="987" t="s">
        <v>5</v>
      </c>
      <c r="R76" s="987"/>
      <c r="S76" s="987"/>
      <c r="T76" s="987"/>
      <c r="U76" s="243"/>
      <c r="V76" s="244"/>
      <c r="W76" s="245" t="s">
        <v>6</v>
      </c>
      <c r="X76" s="246"/>
      <c r="Y76" s="241"/>
      <c r="AB76" s="241"/>
      <c r="AC76" s="247"/>
      <c r="AD76" s="247"/>
      <c r="AE76" s="247"/>
      <c r="AF76" s="247"/>
      <c r="AG76" s="247"/>
      <c r="AH76" s="247"/>
      <c r="AI76" s="247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994" t="s">
        <v>5</v>
      </c>
      <c r="AW76" s="994"/>
      <c r="AX76" s="994"/>
      <c r="AY76" s="244"/>
      <c r="AZ76" s="243"/>
      <c r="BA76" s="245" t="s">
        <v>6</v>
      </c>
      <c r="BB76" s="246"/>
      <c r="BC76" s="241"/>
      <c r="BD76" s="241"/>
      <c r="BE76" s="244"/>
      <c r="BF76" s="198"/>
      <c r="BG76" s="221"/>
      <c r="BH76" s="221"/>
      <c r="BI76" s="221"/>
      <c r="BJ76" s="221"/>
    </row>
    <row r="77" spans="4:62" s="35" customFormat="1" ht="18" customHeight="1">
      <c r="D77" s="177"/>
      <c r="E77" s="215"/>
      <c r="F77" s="215"/>
      <c r="G77" s="215"/>
      <c r="H77" s="215"/>
      <c r="I77" s="215"/>
      <c r="J77" s="215"/>
      <c r="K77" s="215"/>
      <c r="L77" s="178"/>
      <c r="M77" s="178"/>
      <c r="N77" s="178"/>
      <c r="O77" s="178"/>
      <c r="P77" s="216"/>
      <c r="Q77" s="217"/>
      <c r="R77" s="217"/>
      <c r="S77" s="217"/>
      <c r="T77" s="218"/>
      <c r="U77" s="218"/>
      <c r="V77" s="219"/>
      <c r="W77" s="183"/>
      <c r="X77" s="222"/>
      <c r="Y77" s="223"/>
      <c r="Z77" s="223"/>
      <c r="AA77" s="223"/>
      <c r="AB77" s="223"/>
      <c r="AC77" s="185"/>
      <c r="AD77" s="216"/>
      <c r="AE77" s="185"/>
      <c r="AF77" s="185"/>
      <c r="AG77" s="185"/>
      <c r="AH77" s="185"/>
      <c r="AI77" s="185"/>
      <c r="AJ77" s="185"/>
      <c r="AK77" s="186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224"/>
      <c r="BB77" s="225"/>
      <c r="BC77" s="184"/>
      <c r="BD77" s="226"/>
      <c r="BE77" s="184"/>
      <c r="BF77" s="188"/>
      <c r="BG77" s="198"/>
      <c r="BH77" s="188"/>
      <c r="BI77" s="188"/>
      <c r="BJ77" s="184"/>
    </row>
    <row r="78" spans="4:62" s="35" customFormat="1" ht="19.5" customHeight="1">
      <c r="D78" s="177"/>
      <c r="E78" s="215"/>
      <c r="F78" s="215"/>
      <c r="G78" s="215"/>
      <c r="H78" s="178"/>
      <c r="I78" s="178"/>
      <c r="J78" s="178"/>
      <c r="K78" s="178"/>
      <c r="L78" s="178"/>
      <c r="M78" s="178"/>
      <c r="N78" s="181"/>
      <c r="O78" s="178"/>
      <c r="P78" s="178"/>
      <c r="Q78" s="181"/>
      <c r="R78" s="178"/>
      <c r="S78" s="179"/>
      <c r="T78" s="182"/>
      <c r="U78" s="179"/>
      <c r="V78" s="189"/>
      <c r="W78" s="183"/>
      <c r="X78" s="183"/>
      <c r="Y78" s="190"/>
      <c r="Z78" s="179"/>
      <c r="AA78" s="182"/>
      <c r="AB78" s="185"/>
      <c r="AC78" s="185"/>
      <c r="AD78" s="185"/>
      <c r="AE78" s="185"/>
      <c r="AF78" s="185"/>
      <c r="AG78" s="185"/>
      <c r="AH78" s="185"/>
      <c r="AI78" s="185"/>
      <c r="AJ78" s="185"/>
      <c r="AK78" s="186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4"/>
      <c r="BC78" s="181"/>
      <c r="BD78" s="191"/>
      <c r="BE78" s="191"/>
      <c r="BF78" s="179"/>
      <c r="BG78" s="179"/>
      <c r="BH78" s="184"/>
      <c r="BI78" s="179"/>
      <c r="BJ78" s="192"/>
    </row>
    <row r="79" spans="4:62" s="35" customFormat="1" ht="28.5" customHeight="1">
      <c r="D79" s="177"/>
      <c r="E79" s="215"/>
      <c r="F79" s="215"/>
      <c r="G79" s="215"/>
      <c r="H79" s="178"/>
      <c r="I79" s="178"/>
      <c r="J79" s="178"/>
      <c r="K79" s="178"/>
      <c r="L79" s="178"/>
      <c r="M79" s="178"/>
      <c r="N79" s="181"/>
      <c r="O79" s="178"/>
      <c r="P79" s="178"/>
      <c r="Q79" s="181"/>
      <c r="R79" s="178"/>
      <c r="S79" s="179"/>
      <c r="T79" s="182"/>
      <c r="U79" s="179"/>
      <c r="V79" s="189"/>
      <c r="W79" s="183"/>
      <c r="X79" s="183"/>
      <c r="Y79" s="190"/>
      <c r="Z79" s="179"/>
      <c r="AA79" s="182"/>
      <c r="AB79" s="185"/>
      <c r="AC79" s="185"/>
      <c r="AD79" s="185"/>
      <c r="AE79" s="185"/>
      <c r="AF79" s="185"/>
      <c r="AG79" s="185"/>
      <c r="AH79" s="185"/>
      <c r="AI79" s="185"/>
      <c r="AJ79" s="185"/>
      <c r="AK79" s="186"/>
      <c r="AL79" s="193"/>
      <c r="AM79" s="193" t="s">
        <v>375</v>
      </c>
      <c r="AN79" s="193"/>
      <c r="AO79" s="193"/>
      <c r="AP79" s="194"/>
      <c r="AQ79" s="195"/>
      <c r="AR79" s="179"/>
      <c r="AS79" s="179"/>
      <c r="AT79" s="179"/>
      <c r="AU79" s="187"/>
      <c r="AV79" s="187"/>
      <c r="AW79" s="187"/>
      <c r="AX79" s="187"/>
      <c r="AY79" s="187"/>
      <c r="AZ79" s="187"/>
      <c r="BA79" s="179"/>
      <c r="BB79" s="179"/>
      <c r="BC79" s="181"/>
      <c r="BD79" s="179"/>
      <c r="BE79" s="182"/>
      <c r="BF79" s="179"/>
      <c r="BG79" s="179"/>
      <c r="BH79" s="179"/>
      <c r="BI79" s="179"/>
      <c r="BJ79" s="192"/>
    </row>
    <row r="80" spans="4:62" s="35" customFormat="1" ht="25.5" customHeight="1">
      <c r="D80" s="196"/>
      <c r="E80" s="215"/>
      <c r="F80" s="215"/>
      <c r="G80" s="215"/>
      <c r="H80" s="215"/>
      <c r="I80" s="215"/>
      <c r="J80" s="215"/>
      <c r="K80" s="215"/>
      <c r="L80" s="178"/>
      <c r="M80" s="178"/>
      <c r="N80" s="178"/>
      <c r="O80" s="178"/>
      <c r="P80" s="216"/>
      <c r="Q80" s="217"/>
      <c r="R80" s="217"/>
      <c r="S80" s="217"/>
      <c r="T80" s="218"/>
      <c r="U80" s="218"/>
      <c r="V80" s="219"/>
      <c r="W80" s="183"/>
      <c r="X80" s="222"/>
      <c r="Y80" s="223"/>
      <c r="Z80" s="223"/>
      <c r="AA80" s="223"/>
      <c r="AB80" s="223"/>
      <c r="AC80" s="185"/>
      <c r="AD80" s="216"/>
      <c r="AE80" s="185"/>
      <c r="AF80" s="185"/>
      <c r="AG80" s="185"/>
      <c r="AH80" s="185"/>
      <c r="AI80" s="185"/>
      <c r="AJ80" s="185"/>
      <c r="AK80" s="186"/>
      <c r="AL80" s="196"/>
      <c r="AM80" s="196"/>
      <c r="AN80" s="196"/>
      <c r="AO80" s="196"/>
      <c r="AP80" s="196"/>
      <c r="AQ80" s="196"/>
      <c r="AR80" s="196"/>
      <c r="AS80" s="196"/>
      <c r="AT80" s="196"/>
      <c r="AU80" s="187"/>
      <c r="AV80" s="187"/>
      <c r="AW80" s="187"/>
      <c r="AX80" s="224"/>
      <c r="AY80" s="184"/>
      <c r="AZ80" s="184"/>
      <c r="BA80" s="226"/>
      <c r="BB80" s="225"/>
      <c r="BC80" s="188"/>
      <c r="BD80" s="184"/>
      <c r="BE80" s="225"/>
      <c r="BF80" s="188"/>
      <c r="BG80" s="198"/>
      <c r="BH80" s="197"/>
      <c r="BI80" s="188"/>
      <c r="BJ80" s="198"/>
    </row>
    <row r="81" spans="4:62" s="35" customFormat="1" ht="19.5" customHeight="1">
      <c r="D81" s="199"/>
      <c r="E81" s="200"/>
      <c r="F81" s="178"/>
      <c r="G81" s="178"/>
      <c r="H81" s="178"/>
      <c r="I81" s="178"/>
      <c r="J81" s="178"/>
      <c r="K81" s="178"/>
      <c r="L81" s="178"/>
      <c r="M81" s="178"/>
      <c r="N81" s="181"/>
      <c r="O81" s="178"/>
      <c r="P81" s="178"/>
      <c r="Q81" s="181"/>
      <c r="R81" s="178"/>
      <c r="S81" s="227"/>
      <c r="T81" s="182"/>
      <c r="U81" s="179"/>
      <c r="V81" s="183"/>
      <c r="W81" s="183"/>
      <c r="X81" s="183"/>
      <c r="Y81" s="190"/>
      <c r="Z81" s="179"/>
      <c r="AA81" s="182"/>
      <c r="AB81" s="201"/>
      <c r="AC81" s="200"/>
      <c r="AD81" s="200"/>
      <c r="AE81" s="200"/>
      <c r="AF81" s="200"/>
      <c r="AG81" s="200"/>
      <c r="AH81" s="200"/>
      <c r="AI81" s="200"/>
      <c r="AJ81" s="200"/>
      <c r="AK81" s="200"/>
      <c r="AL81" s="199"/>
      <c r="AM81" s="200"/>
      <c r="AN81" s="178"/>
      <c r="AO81" s="202"/>
      <c r="AP81" s="202"/>
      <c r="AQ81" s="178"/>
      <c r="AR81" s="179"/>
      <c r="AS81" s="179"/>
      <c r="AT81" s="179"/>
      <c r="AU81" s="187"/>
      <c r="AV81" s="228"/>
      <c r="AW81" s="228"/>
      <c r="AX81" s="228"/>
      <c r="AY81" s="228"/>
      <c r="AZ81" s="181"/>
      <c r="BA81" s="184"/>
      <c r="BB81" s="184"/>
      <c r="BC81" s="179"/>
      <c r="BD81" s="179"/>
      <c r="BE81" s="191"/>
      <c r="BF81" s="191"/>
      <c r="BG81" s="179"/>
      <c r="BH81" s="179"/>
      <c r="BI81" s="179"/>
      <c r="BJ81" s="203"/>
    </row>
    <row r="82" s="35" customFormat="1" ht="18" customHeight="1"/>
    <row r="83" spans="1:62" s="34" customFormat="1" ht="16.5" customHeight="1">
      <c r="A83" s="38"/>
      <c r="B83" s="79"/>
      <c r="C83" s="11"/>
      <c r="D83" s="94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Y83" s="45"/>
      <c r="AO83" s="1165"/>
      <c r="AP83" s="1165"/>
      <c r="AQ83" s="1165"/>
      <c r="AR83" s="1165"/>
      <c r="AS83" s="1165"/>
      <c r="AT83" s="1165"/>
      <c r="AU83" s="1165"/>
      <c r="AV83" s="1165"/>
      <c r="AW83" s="1165"/>
      <c r="AX83" s="1165"/>
      <c r="AY83" s="1165"/>
      <c r="AZ83" s="1165"/>
      <c r="BA83" s="1165"/>
      <c r="BB83" s="1165"/>
      <c r="BC83" s="1165"/>
      <c r="BD83" s="1165"/>
      <c r="BE83" s="1165"/>
      <c r="BF83" s="1165"/>
      <c r="BG83" s="1165"/>
      <c r="BH83" s="1165"/>
      <c r="BI83" s="1165"/>
      <c r="BJ83" s="1165"/>
    </row>
    <row r="84" spans="1:62" s="34" customFormat="1" ht="15" customHeight="1">
      <c r="A84" s="38"/>
      <c r="B84" s="79"/>
      <c r="C84" s="124"/>
      <c r="D84" s="124"/>
      <c r="E84" s="124"/>
      <c r="F84" s="124"/>
      <c r="G84" s="124"/>
      <c r="H84" s="124"/>
      <c r="I84" s="124"/>
      <c r="J84" s="43"/>
      <c r="K84" s="43"/>
      <c r="L84" s="43"/>
      <c r="M84" s="43"/>
      <c r="N84" s="125"/>
      <c r="O84" s="12"/>
      <c r="P84" s="12"/>
      <c r="Q84" s="12"/>
      <c r="R84" s="56"/>
      <c r="S84" s="56"/>
      <c r="T84" s="126"/>
      <c r="Y84" s="45"/>
      <c r="AO84" s="77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</row>
    <row r="85" spans="1:61" s="34" customFormat="1" ht="16.5" customHeight="1">
      <c r="A85" s="38"/>
      <c r="B85" s="79"/>
      <c r="C85" s="124"/>
      <c r="D85" s="124"/>
      <c r="E85" s="124"/>
      <c r="F85" s="43"/>
      <c r="G85" s="43"/>
      <c r="H85" s="43"/>
      <c r="I85" s="43"/>
      <c r="J85" s="43"/>
      <c r="K85" s="43"/>
      <c r="L85" s="44"/>
      <c r="M85" s="43"/>
      <c r="N85" s="43"/>
      <c r="O85" s="44"/>
      <c r="P85" s="43"/>
      <c r="R85" s="45"/>
      <c r="S85" s="39"/>
      <c r="T85" s="26"/>
      <c r="U85" s="39"/>
      <c r="V85" s="956"/>
      <c r="W85" s="957"/>
      <c r="X85" s="957"/>
      <c r="Y85" s="957"/>
      <c r="Z85" s="957"/>
      <c r="AA85" s="41"/>
      <c r="AB85" s="125"/>
      <c r="AC85" s="41"/>
      <c r="AD85" s="41"/>
      <c r="AE85" s="41"/>
      <c r="AF85" s="41"/>
      <c r="AG85" s="41"/>
      <c r="AH85" s="41"/>
      <c r="AI85" s="63"/>
      <c r="AJ85" s="64"/>
      <c r="AK85" s="64"/>
      <c r="AL85" s="64"/>
      <c r="AM85" s="64"/>
      <c r="AN85" s="65"/>
      <c r="AO85" s="66"/>
      <c r="AS85" s="314"/>
      <c r="AT85" s="314"/>
      <c r="AU85" s="314"/>
      <c r="AV85" s="314"/>
      <c r="AW85" s="314"/>
      <c r="AX85" s="314"/>
      <c r="AY85" s="101"/>
      <c r="AZ85" s="101"/>
      <c r="BA85" s="102"/>
      <c r="BB85" s="102"/>
      <c r="BC85" s="127"/>
      <c r="BD85" s="128"/>
      <c r="BE85" s="128"/>
      <c r="BF85" s="128"/>
      <c r="BG85" s="128"/>
      <c r="BH85" s="129"/>
      <c r="BI85" s="81"/>
    </row>
    <row r="86" spans="1:61" s="34" customFormat="1" ht="16.5" customHeight="1">
      <c r="A86" s="38"/>
      <c r="B86" s="79"/>
      <c r="C86" s="124"/>
      <c r="D86" s="124"/>
      <c r="E86" s="124"/>
      <c r="F86" s="43"/>
      <c r="G86" s="43"/>
      <c r="H86" s="43"/>
      <c r="I86" s="43"/>
      <c r="J86" s="43"/>
      <c r="K86" s="43"/>
      <c r="L86" s="44"/>
      <c r="M86" s="43"/>
      <c r="N86" s="43"/>
      <c r="O86" s="44"/>
      <c r="P86" s="43"/>
      <c r="R86" s="45"/>
      <c r="S86" s="39"/>
      <c r="T86" s="26"/>
      <c r="U86" s="39"/>
      <c r="V86" s="39"/>
      <c r="W86" s="40"/>
      <c r="Y86" s="45"/>
      <c r="Z86" s="41"/>
      <c r="AA86" s="41"/>
      <c r="AB86" s="41"/>
      <c r="AC86" s="41"/>
      <c r="AD86" s="41"/>
      <c r="AE86" s="41"/>
      <c r="AF86" s="41"/>
      <c r="AG86" s="41"/>
      <c r="AH86" s="41"/>
      <c r="AI86" s="63"/>
      <c r="AJ86" s="64"/>
      <c r="AK86" s="64"/>
      <c r="AL86" s="64"/>
      <c r="AM86" s="64"/>
      <c r="AN86" s="65"/>
      <c r="AO86" s="66"/>
      <c r="AS86" s="314"/>
      <c r="AT86" s="314"/>
      <c r="AU86" s="314"/>
      <c r="AV86" s="314"/>
      <c r="AW86" s="314"/>
      <c r="AX86" s="314"/>
      <c r="BA86" s="44"/>
      <c r="BC86" s="45"/>
      <c r="BH86" s="27"/>
      <c r="BI86" s="27"/>
    </row>
    <row r="87" spans="1:61" s="34" customFormat="1" ht="15" customHeight="1">
      <c r="A87" s="38"/>
      <c r="B87" s="79"/>
      <c r="C87" s="124"/>
      <c r="D87" s="124"/>
      <c r="E87" s="124"/>
      <c r="F87" s="124"/>
      <c r="G87" s="124"/>
      <c r="H87" s="124"/>
      <c r="I87" s="124"/>
      <c r="J87" s="43"/>
      <c r="K87" s="43"/>
      <c r="L87" s="43"/>
      <c r="M87" s="43"/>
      <c r="N87" s="125"/>
      <c r="O87" s="12"/>
      <c r="P87" s="12"/>
      <c r="Q87" s="12"/>
      <c r="R87" s="56"/>
      <c r="S87" s="56"/>
      <c r="T87" s="126"/>
      <c r="U87" s="39"/>
      <c r="V87" s="39"/>
      <c r="W87" s="40"/>
      <c r="Y87" s="45"/>
      <c r="Z87" s="41"/>
      <c r="AA87" s="41"/>
      <c r="AB87" s="41"/>
      <c r="AC87" s="41"/>
      <c r="AD87" s="41"/>
      <c r="AE87" s="41"/>
      <c r="AF87" s="41"/>
      <c r="AG87" s="41"/>
      <c r="AH87" s="41"/>
      <c r="AI87" s="63"/>
      <c r="AJ87" s="64"/>
      <c r="AK87" s="64"/>
      <c r="AL87" s="64"/>
      <c r="AM87" s="64"/>
      <c r="AN87" s="65"/>
      <c r="AO87" s="66"/>
      <c r="AS87" s="78"/>
      <c r="AT87" s="78"/>
      <c r="AU87" s="78"/>
      <c r="AV87" s="78"/>
      <c r="AW87" s="78"/>
      <c r="AX87" s="78"/>
      <c r="BA87" s="44"/>
      <c r="BC87" s="45"/>
      <c r="BH87" s="27"/>
      <c r="BI87" s="27"/>
    </row>
    <row r="88" spans="1:61" s="34" customFormat="1" ht="16.5" customHeight="1">
      <c r="A88" s="38"/>
      <c r="B88" s="84"/>
      <c r="C88" s="124"/>
      <c r="D88" s="124"/>
      <c r="E88" s="124"/>
      <c r="F88" s="43"/>
      <c r="G88" s="43"/>
      <c r="H88" s="43"/>
      <c r="I88" s="43"/>
      <c r="J88" s="43"/>
      <c r="K88" s="43"/>
      <c r="L88" s="44"/>
      <c r="M88" s="43"/>
      <c r="N88" s="43"/>
      <c r="O88" s="44"/>
      <c r="P88" s="43"/>
      <c r="R88" s="45"/>
      <c r="T88" s="74"/>
      <c r="U88" s="39"/>
      <c r="V88" s="956"/>
      <c r="W88" s="957"/>
      <c r="X88" s="957"/>
      <c r="Y88" s="957"/>
      <c r="Z88" s="957"/>
      <c r="AA88" s="41"/>
      <c r="AB88" s="125"/>
      <c r="AC88" s="41"/>
      <c r="AD88" s="41"/>
      <c r="AE88" s="41"/>
      <c r="AF88" s="41"/>
      <c r="AG88" s="41"/>
      <c r="AH88" s="41"/>
      <c r="AI88" s="63"/>
      <c r="AJ88" s="64"/>
      <c r="AK88" s="64"/>
      <c r="AL88" s="64"/>
      <c r="AM88" s="64"/>
      <c r="AN88" s="65"/>
      <c r="AO88" s="66"/>
      <c r="AS88" s="84"/>
      <c r="AT88" s="124"/>
      <c r="AU88" s="124"/>
      <c r="AV88" s="124"/>
      <c r="AW88" s="124"/>
      <c r="AX88" s="124"/>
      <c r="BC88" s="127"/>
      <c r="BD88" s="128"/>
      <c r="BE88" s="128"/>
      <c r="BF88" s="22"/>
      <c r="BG88" s="128"/>
      <c r="BH88" s="129"/>
      <c r="BI88" s="81"/>
    </row>
    <row r="89" spans="1:61" s="34" customFormat="1" ht="15.75" customHeight="1">
      <c r="A89" s="38"/>
      <c r="B89" s="36"/>
      <c r="C89" s="42"/>
      <c r="D89" s="124"/>
      <c r="E89" s="124"/>
      <c r="F89" s="43"/>
      <c r="G89" s="43"/>
      <c r="H89" s="43"/>
      <c r="I89" s="43"/>
      <c r="J89" s="43"/>
      <c r="K89" s="43"/>
      <c r="L89" s="44"/>
      <c r="M89" s="43"/>
      <c r="N89" s="43"/>
      <c r="O89" s="44"/>
      <c r="P89" s="43"/>
      <c r="R89" s="45"/>
      <c r="T89" s="74"/>
      <c r="U89" s="39"/>
      <c r="V89" s="39"/>
      <c r="W89" s="40"/>
      <c r="Y89" s="45"/>
      <c r="Z89" s="55"/>
      <c r="AA89" s="42"/>
      <c r="AB89" s="42"/>
      <c r="AC89" s="42"/>
      <c r="AD89" s="42"/>
      <c r="AE89" s="42"/>
      <c r="AF89" s="42"/>
      <c r="AG89" s="42"/>
      <c r="AH89" s="42"/>
      <c r="AI89" s="42"/>
      <c r="AJ89" s="36"/>
      <c r="AK89" s="42"/>
      <c r="AL89" s="43"/>
      <c r="AM89" s="38"/>
      <c r="AN89" s="38"/>
      <c r="AO89" s="43"/>
      <c r="AS89" s="35"/>
      <c r="AT89" s="49"/>
      <c r="AU89" s="35"/>
      <c r="AV89" s="35"/>
      <c r="AW89" s="13"/>
      <c r="AX89" s="35"/>
      <c r="AY89" s="35"/>
      <c r="AZ89" s="35"/>
      <c r="BA89" s="44"/>
      <c r="BB89" s="44"/>
      <c r="BC89" s="75"/>
      <c r="BH89" s="75"/>
      <c r="BI89" s="75"/>
    </row>
    <row r="90" spans="4:62" ht="15.75">
      <c r="D90" s="124"/>
      <c r="E90" s="124"/>
      <c r="F90" s="124"/>
      <c r="G90" s="124"/>
      <c r="H90" s="124"/>
      <c r="I90" s="124"/>
      <c r="J90" s="43"/>
      <c r="K90" s="43"/>
      <c r="L90" s="43"/>
      <c r="M90" s="43"/>
      <c r="N90" s="125"/>
      <c r="O90" s="12"/>
      <c r="P90" s="12"/>
      <c r="Q90" s="12"/>
      <c r="R90" s="56"/>
      <c r="S90" s="56"/>
      <c r="T90" s="126"/>
      <c r="U90" s="2"/>
      <c r="V90" s="2"/>
      <c r="W90" s="2"/>
      <c r="X90" s="2"/>
      <c r="AV90" s="35"/>
      <c r="AW90" s="46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</row>
    <row r="91" spans="4:62" ht="18">
      <c r="D91" s="43"/>
      <c r="E91" s="43"/>
      <c r="F91" s="43"/>
      <c r="G91" s="43"/>
      <c r="H91" s="43"/>
      <c r="I91" s="43"/>
      <c r="J91" s="43"/>
      <c r="K91" s="43"/>
      <c r="L91" s="44"/>
      <c r="M91" s="43"/>
      <c r="N91" s="43"/>
      <c r="O91" s="44"/>
      <c r="P91" s="43"/>
      <c r="Q91" s="100"/>
      <c r="R91" s="45"/>
      <c r="S91" s="34"/>
      <c r="T91" s="39"/>
      <c r="Y91" s="2"/>
      <c r="Z91" s="2"/>
      <c r="AA91" s="2"/>
      <c r="AB91" s="2"/>
      <c r="AC91" s="2"/>
      <c r="AD91" s="2"/>
      <c r="AP91" s="48"/>
      <c r="AW91" s="35"/>
      <c r="AX91" s="35"/>
      <c r="AY91" s="35"/>
      <c r="AZ91" s="35"/>
      <c r="BA91" s="35"/>
      <c r="BB91" s="35"/>
      <c r="BC91" s="35"/>
      <c r="BD91" s="35"/>
      <c r="BE91" s="35"/>
      <c r="BF91" s="13"/>
      <c r="BG91" s="35"/>
      <c r="BH91" s="35"/>
      <c r="BI91" s="35"/>
      <c r="BJ91" s="35"/>
    </row>
    <row r="92" spans="13:61" ht="18">
      <c r="M92" s="2"/>
      <c r="N92" s="2"/>
      <c r="O92" s="2"/>
      <c r="P92" s="2"/>
      <c r="Q92" s="16"/>
      <c r="R92" s="16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W92" s="22"/>
      <c r="AZ92" s="22"/>
      <c r="BC92" s="56"/>
      <c r="BF92" s="56"/>
      <c r="BG92" s="56"/>
      <c r="BH92" s="56"/>
      <c r="BI92" s="56"/>
    </row>
    <row r="93" spans="13:24" ht="12.75">
      <c r="M93" s="2"/>
      <c r="N93" s="2"/>
      <c r="U93" s="2"/>
      <c r="V93" s="2"/>
      <c r="W93" s="2"/>
      <c r="X93" s="2"/>
    </row>
    <row r="94" spans="15:51" ht="18">
      <c r="O94" s="2"/>
      <c r="P94" s="2"/>
      <c r="Q94" s="22"/>
      <c r="R94" s="22"/>
      <c r="S94" s="2"/>
      <c r="T94" s="2"/>
      <c r="AW94" s="48"/>
      <c r="AY94" s="16"/>
    </row>
    <row r="95" spans="13:58" ht="18">
      <c r="M95" s="48"/>
      <c r="N95" s="48"/>
      <c r="O95" s="2"/>
      <c r="P95" s="2"/>
      <c r="Q95" s="16"/>
      <c r="R95" s="16"/>
      <c r="S95" s="2"/>
      <c r="T95" s="2"/>
      <c r="AY95" s="16"/>
      <c r="BF95" s="16"/>
    </row>
    <row r="96" spans="13:14" ht="12.75">
      <c r="M96" s="2"/>
      <c r="N96" s="2"/>
    </row>
    <row r="98" spans="50:51" ht="12.75">
      <c r="AX98" s="16"/>
      <c r="AY98" s="16"/>
    </row>
  </sheetData>
  <sheetProtection/>
  <mergeCells count="546">
    <mergeCell ref="AY69:BB69"/>
    <mergeCell ref="BC69:BF69"/>
    <mergeCell ref="AY70:BB70"/>
    <mergeCell ref="BC70:BF70"/>
    <mergeCell ref="BC62:BF62"/>
    <mergeCell ref="BC63:BF63"/>
    <mergeCell ref="AY64:BB64"/>
    <mergeCell ref="BC64:BF64"/>
    <mergeCell ref="AY60:BB60"/>
    <mergeCell ref="AY61:BB61"/>
    <mergeCell ref="BC58:BF58"/>
    <mergeCell ref="BC59:BF59"/>
    <mergeCell ref="BC60:BF60"/>
    <mergeCell ref="BC61:BF61"/>
    <mergeCell ref="BC47:BF47"/>
    <mergeCell ref="BC52:BF52"/>
    <mergeCell ref="BC53:BF53"/>
    <mergeCell ref="AY54:BB54"/>
    <mergeCell ref="BC54:BF54"/>
    <mergeCell ref="AY52:BB52"/>
    <mergeCell ref="AY53:BB53"/>
    <mergeCell ref="BC48:BF48"/>
    <mergeCell ref="BC49:BF49"/>
    <mergeCell ref="BC50:BF50"/>
    <mergeCell ref="BC51:BF51"/>
    <mergeCell ref="BC43:BF43"/>
    <mergeCell ref="AY44:BB44"/>
    <mergeCell ref="AY45:BB45"/>
    <mergeCell ref="AY46:BB46"/>
    <mergeCell ref="BC44:BF44"/>
    <mergeCell ref="BC45:BF45"/>
    <mergeCell ref="BC46:BF46"/>
    <mergeCell ref="AY50:BB50"/>
    <mergeCell ref="AY51:BB51"/>
    <mergeCell ref="U59:V59"/>
    <mergeCell ref="W59:X59"/>
    <mergeCell ref="W54:X54"/>
    <mergeCell ref="AY43:BB43"/>
    <mergeCell ref="AY47:BB47"/>
    <mergeCell ref="AY48:BB48"/>
    <mergeCell ref="AY49:BB49"/>
    <mergeCell ref="AY58:BB58"/>
    <mergeCell ref="AY59:BB59"/>
    <mergeCell ref="Y54:Z54"/>
    <mergeCell ref="AI58:AJ58"/>
    <mergeCell ref="G58:T58"/>
    <mergeCell ref="W58:X58"/>
    <mergeCell ref="AC58:AD58"/>
    <mergeCell ref="U58:V58"/>
    <mergeCell ref="D64:T64"/>
    <mergeCell ref="Y58:Z58"/>
    <mergeCell ref="AK59:AL59"/>
    <mergeCell ref="Y59:Z59"/>
    <mergeCell ref="AE59:AF59"/>
    <mergeCell ref="AE58:AF58"/>
    <mergeCell ref="AA59:AB59"/>
    <mergeCell ref="AC59:AD59"/>
    <mergeCell ref="AI59:AJ59"/>
    <mergeCell ref="AG59:AH59"/>
    <mergeCell ref="U51:V51"/>
    <mergeCell ref="W51:X51"/>
    <mergeCell ref="D51:F51"/>
    <mergeCell ref="G51:T51"/>
    <mergeCell ref="AC54:AD54"/>
    <mergeCell ref="D54:T54"/>
    <mergeCell ref="D52:F52"/>
    <mergeCell ref="G52:T52"/>
    <mergeCell ref="U52:V52"/>
    <mergeCell ref="W52:X52"/>
    <mergeCell ref="AM54:AN54"/>
    <mergeCell ref="AQ54:AT54"/>
    <mergeCell ref="AO54:AP54"/>
    <mergeCell ref="AI54:AJ54"/>
    <mergeCell ref="AO57:AP57"/>
    <mergeCell ref="AY57:BB57"/>
    <mergeCell ref="BC57:BF57"/>
    <mergeCell ref="G49:T49"/>
    <mergeCell ref="G50:T50"/>
    <mergeCell ref="AM50:AN50"/>
    <mergeCell ref="AI52:AJ52"/>
    <mergeCell ref="AG52:AH52"/>
    <mergeCell ref="AK49:AL49"/>
    <mergeCell ref="U50:V50"/>
    <mergeCell ref="AG43:AH43"/>
    <mergeCell ref="AI43:AJ43"/>
    <mergeCell ref="AI50:AJ50"/>
    <mergeCell ref="AC48:AD48"/>
    <mergeCell ref="AC49:AD49"/>
    <mergeCell ref="AE49:AF49"/>
    <mergeCell ref="AC50:AD50"/>
    <mergeCell ref="AG49:AH49"/>
    <mergeCell ref="AG48:AH48"/>
    <mergeCell ref="D48:F48"/>
    <mergeCell ref="D49:F49"/>
    <mergeCell ref="D50:F50"/>
    <mergeCell ref="G43:T43"/>
    <mergeCell ref="G44:T44"/>
    <mergeCell ref="G45:T45"/>
    <mergeCell ref="G46:T46"/>
    <mergeCell ref="G47:T47"/>
    <mergeCell ref="G48:T48"/>
    <mergeCell ref="D44:F44"/>
    <mergeCell ref="D46:F46"/>
    <mergeCell ref="D47:F47"/>
    <mergeCell ref="Y44:Z44"/>
    <mergeCell ref="AI44:AJ44"/>
    <mergeCell ref="AG46:AH46"/>
    <mergeCell ref="AE44:AF44"/>
    <mergeCell ref="AG44:AH44"/>
    <mergeCell ref="AC45:AD45"/>
    <mergeCell ref="AE46:AF46"/>
    <mergeCell ref="Y45:Z45"/>
    <mergeCell ref="AO44:AP44"/>
    <mergeCell ref="AY40:BB40"/>
    <mergeCell ref="BC40:BF40"/>
    <mergeCell ref="D45:F45"/>
    <mergeCell ref="AA45:AB45"/>
    <mergeCell ref="AK43:AL43"/>
    <mergeCell ref="AM43:AN43"/>
    <mergeCell ref="AC43:AD43"/>
    <mergeCell ref="AE43:AF43"/>
    <mergeCell ref="AM44:AN44"/>
    <mergeCell ref="W27:AB28"/>
    <mergeCell ref="A32:BJ32"/>
    <mergeCell ref="AO33:AP39"/>
    <mergeCell ref="AQ38:BF38"/>
    <mergeCell ref="O29:P29"/>
    <mergeCell ref="F29:G29"/>
    <mergeCell ref="G40:T40"/>
    <mergeCell ref="AC40:AD40"/>
    <mergeCell ref="Y43:Z43"/>
    <mergeCell ref="Y40:Z40"/>
    <mergeCell ref="AA40:AB40"/>
    <mergeCell ref="W43:X43"/>
    <mergeCell ref="D42:BF42"/>
    <mergeCell ref="D43:F43"/>
    <mergeCell ref="AA43:AB43"/>
    <mergeCell ref="AE40:AF40"/>
    <mergeCell ref="AG40:AH40"/>
    <mergeCell ref="AQ40:AT40"/>
    <mergeCell ref="AI40:AJ40"/>
    <mergeCell ref="AM40:AN40"/>
    <mergeCell ref="AK40:AL40"/>
    <mergeCell ref="AO40:AP40"/>
    <mergeCell ref="AE34:AF39"/>
    <mergeCell ref="AG34:AN34"/>
    <mergeCell ref="AG35:AH39"/>
    <mergeCell ref="AI35:AN35"/>
    <mergeCell ref="AI36:AJ39"/>
    <mergeCell ref="AK36:AL39"/>
    <mergeCell ref="AM36:AN39"/>
    <mergeCell ref="C19:C20"/>
    <mergeCell ref="D19:G19"/>
    <mergeCell ref="Q19:T19"/>
    <mergeCell ref="H19:K19"/>
    <mergeCell ref="L19:P19"/>
    <mergeCell ref="AH7:AU7"/>
    <mergeCell ref="Q6:T6"/>
    <mergeCell ref="AC15:AQ15"/>
    <mergeCell ref="AC14:AQ14"/>
    <mergeCell ref="Q8:W8"/>
    <mergeCell ref="X9:AU9"/>
    <mergeCell ref="X11:AU11"/>
    <mergeCell ref="X8:AU8"/>
    <mergeCell ref="Y10:AU10"/>
    <mergeCell ref="Q14:AB14"/>
    <mergeCell ref="AH6:AU6"/>
    <mergeCell ref="U6:AB6"/>
    <mergeCell ref="AW5:BC5"/>
    <mergeCell ref="AV6:BC6"/>
    <mergeCell ref="BD1:BJ1"/>
    <mergeCell ref="A4:BC4"/>
    <mergeCell ref="Y5:AM5"/>
    <mergeCell ref="X12:AU12"/>
    <mergeCell ref="U2:AS2"/>
    <mergeCell ref="BD4:BJ5"/>
    <mergeCell ref="BD6:BJ6"/>
    <mergeCell ref="S7:AB7"/>
    <mergeCell ref="A3:BC3"/>
    <mergeCell ref="BD2:BJ3"/>
    <mergeCell ref="Q10:X10"/>
    <mergeCell ref="Q12:W12"/>
    <mergeCell ref="AC44:AD44"/>
    <mergeCell ref="AO45:AP45"/>
    <mergeCell ref="AC29:AE29"/>
    <mergeCell ref="AF29:AH29"/>
    <mergeCell ref="AC27:AE28"/>
    <mergeCell ref="AM27:AT28"/>
    <mergeCell ref="AF27:AH28"/>
    <mergeCell ref="AL19:AP19"/>
    <mergeCell ref="AM58:AN58"/>
    <mergeCell ref="AO58:AP58"/>
    <mergeCell ref="AO48:AP48"/>
    <mergeCell ref="D56:BF56"/>
    <mergeCell ref="AK58:AL58"/>
    <mergeCell ref="AA58:AB58"/>
    <mergeCell ref="D58:F58"/>
    <mergeCell ref="AM52:AN52"/>
    <mergeCell ref="AM51:AN51"/>
    <mergeCell ref="AK52:AL52"/>
    <mergeCell ref="AM59:AN59"/>
    <mergeCell ref="AO59:AP59"/>
    <mergeCell ref="AC33:AD39"/>
    <mergeCell ref="AE33:AN33"/>
    <mergeCell ref="AE57:AF57"/>
    <mergeCell ref="AG58:AH58"/>
    <mergeCell ref="AG57:AH57"/>
    <mergeCell ref="AI57:AJ57"/>
    <mergeCell ref="AK57:AL57"/>
    <mergeCell ref="AM57:AN57"/>
    <mergeCell ref="D31:E31"/>
    <mergeCell ref="AC30:AE30"/>
    <mergeCell ref="J31:K31"/>
    <mergeCell ref="Q31:R31"/>
    <mergeCell ref="L30:N30"/>
    <mergeCell ref="Q30:R30"/>
    <mergeCell ref="O31:P31"/>
    <mergeCell ref="F31:G31"/>
    <mergeCell ref="H31:I31"/>
    <mergeCell ref="O30:P30"/>
    <mergeCell ref="AF30:AH30"/>
    <mergeCell ref="Y60:Z60"/>
    <mergeCell ref="AC61:AD61"/>
    <mergeCell ref="D59:F59"/>
    <mergeCell ref="G59:T59"/>
    <mergeCell ref="AA60:AB60"/>
    <mergeCell ref="AC60:AD60"/>
    <mergeCell ref="AG60:AH60"/>
    <mergeCell ref="AC51:AD51"/>
    <mergeCell ref="Y50:Z50"/>
    <mergeCell ref="AU61:AX61"/>
    <mergeCell ref="AK60:AL60"/>
    <mergeCell ref="AO60:AP60"/>
    <mergeCell ref="AU60:AX60"/>
    <mergeCell ref="AM60:AN60"/>
    <mergeCell ref="AQ61:AT61"/>
    <mergeCell ref="AQ60:AT60"/>
    <mergeCell ref="AK61:AL61"/>
    <mergeCell ref="AO61:AP61"/>
    <mergeCell ref="AQ62:AT62"/>
    <mergeCell ref="AU62:AX62"/>
    <mergeCell ref="AY62:BB62"/>
    <mergeCell ref="D61:F61"/>
    <mergeCell ref="G61:T61"/>
    <mergeCell ref="AM62:AN62"/>
    <mergeCell ref="AO62:AP62"/>
    <mergeCell ref="AI61:AJ61"/>
    <mergeCell ref="AG61:AH61"/>
    <mergeCell ref="AM61:AN61"/>
    <mergeCell ref="AI62:AJ62"/>
    <mergeCell ref="AK62:AL62"/>
    <mergeCell ref="AG64:AH64"/>
    <mergeCell ref="AK63:AL63"/>
    <mergeCell ref="AG62:AH62"/>
    <mergeCell ref="AI63:AJ63"/>
    <mergeCell ref="AM46:AN46"/>
    <mergeCell ref="AE50:AF50"/>
    <mergeCell ref="AE47:AF47"/>
    <mergeCell ref="AE48:AF48"/>
    <mergeCell ref="AG50:AH50"/>
    <mergeCell ref="AI49:AJ49"/>
    <mergeCell ref="AI48:AJ48"/>
    <mergeCell ref="AI46:AJ46"/>
    <mergeCell ref="AK46:AL46"/>
    <mergeCell ref="Y46:Z46"/>
    <mergeCell ref="AA46:AB46"/>
    <mergeCell ref="AC46:AD46"/>
    <mergeCell ref="AG45:AH45"/>
    <mergeCell ref="AE45:AF45"/>
    <mergeCell ref="AM45:AN45"/>
    <mergeCell ref="AI45:AJ45"/>
    <mergeCell ref="AK44:AL44"/>
    <mergeCell ref="AK45:AL45"/>
    <mergeCell ref="AO46:AP46"/>
    <mergeCell ref="AO64:AP64"/>
    <mergeCell ref="AM64:AN64"/>
    <mergeCell ref="AU64:AX64"/>
    <mergeCell ref="AM47:AN47"/>
    <mergeCell ref="AM48:AN48"/>
    <mergeCell ref="AM49:AN49"/>
    <mergeCell ref="AO63:AP63"/>
    <mergeCell ref="AQ63:AT63"/>
    <mergeCell ref="AQ52:AT52"/>
    <mergeCell ref="AY65:BB65"/>
    <mergeCell ref="BC65:BF65"/>
    <mergeCell ref="AY66:BB66"/>
    <mergeCell ref="BC66:BF66"/>
    <mergeCell ref="U64:V64"/>
    <mergeCell ref="W64:X64"/>
    <mergeCell ref="Y64:Z64"/>
    <mergeCell ref="AA64:AB64"/>
    <mergeCell ref="W50:X50"/>
    <mergeCell ref="AA50:AB50"/>
    <mergeCell ref="AQ66:AT66"/>
    <mergeCell ref="AO65:AP65"/>
    <mergeCell ref="AQ65:AT65"/>
    <mergeCell ref="AK65:AL65"/>
    <mergeCell ref="AM65:AN65"/>
    <mergeCell ref="AI64:AJ64"/>
    <mergeCell ref="AK64:AL64"/>
    <mergeCell ref="AE64:AF64"/>
    <mergeCell ref="AK54:AL54"/>
    <mergeCell ref="AG54:AH54"/>
    <mergeCell ref="Y51:Z51"/>
    <mergeCell ref="AA51:AB51"/>
    <mergeCell ref="AE51:AF51"/>
    <mergeCell ref="Y53:Z53"/>
    <mergeCell ref="AA53:AB53"/>
    <mergeCell ref="AC53:AD53"/>
    <mergeCell ref="AE53:AF53"/>
    <mergeCell ref="AC52:AD52"/>
    <mergeCell ref="AE61:AF61"/>
    <mergeCell ref="AA61:AB61"/>
    <mergeCell ref="AC47:AD47"/>
    <mergeCell ref="AI60:AJ60"/>
    <mergeCell ref="AE60:AF60"/>
    <mergeCell ref="AA52:AB52"/>
    <mergeCell ref="AE52:AF52"/>
    <mergeCell ref="D55:BF55"/>
    <mergeCell ref="AA54:AB54"/>
    <mergeCell ref="AE54:AF54"/>
    <mergeCell ref="AO51:AP51"/>
    <mergeCell ref="AO50:AP50"/>
    <mergeCell ref="AI51:AJ51"/>
    <mergeCell ref="AK51:AL51"/>
    <mergeCell ref="AK50:AL50"/>
    <mergeCell ref="AQ68:AT68"/>
    <mergeCell ref="D68:AP68"/>
    <mergeCell ref="AY68:BB68"/>
    <mergeCell ref="BC67:BF67"/>
    <mergeCell ref="BC68:BF68"/>
    <mergeCell ref="D67:AP67"/>
    <mergeCell ref="AQ64:AT64"/>
    <mergeCell ref="AG75:AT75"/>
    <mergeCell ref="D70:AP70"/>
    <mergeCell ref="G72:BF72"/>
    <mergeCell ref="AU70:AX70"/>
    <mergeCell ref="AQ70:AT70"/>
    <mergeCell ref="AA65:AB65"/>
    <mergeCell ref="AQ69:AT69"/>
    <mergeCell ref="AU66:AX66"/>
    <mergeCell ref="AU65:AX65"/>
    <mergeCell ref="AU69:AX69"/>
    <mergeCell ref="AU68:AX68"/>
    <mergeCell ref="AC65:AD65"/>
    <mergeCell ref="AY67:BB67"/>
    <mergeCell ref="AU67:AX67"/>
    <mergeCell ref="AG65:AH65"/>
    <mergeCell ref="AI65:AJ65"/>
    <mergeCell ref="AQ67:AT67"/>
    <mergeCell ref="D66:AP66"/>
    <mergeCell ref="AE65:AF65"/>
    <mergeCell ref="W40:X40"/>
    <mergeCell ref="D69:AP69"/>
    <mergeCell ref="W65:X65"/>
    <mergeCell ref="Y65:Z65"/>
    <mergeCell ref="D65:T65"/>
    <mergeCell ref="U65:V65"/>
    <mergeCell ref="AC64:AD64"/>
    <mergeCell ref="U49:V49"/>
    <mergeCell ref="W49:X49"/>
    <mergeCell ref="AK47:AL47"/>
    <mergeCell ref="V88:Z88"/>
    <mergeCell ref="AO83:BJ83"/>
    <mergeCell ref="V85:Z85"/>
    <mergeCell ref="AZ75:BE75"/>
    <mergeCell ref="V75:AA75"/>
    <mergeCell ref="BD13:BJ13"/>
    <mergeCell ref="AM29:AT29"/>
    <mergeCell ref="AM30:AT30"/>
    <mergeCell ref="BD29:BE29"/>
    <mergeCell ref="AU30:BC30"/>
    <mergeCell ref="A18:AW18"/>
    <mergeCell ref="AM26:BE26"/>
    <mergeCell ref="AC16:AQ16"/>
    <mergeCell ref="AU29:BC29"/>
    <mergeCell ref="W30:AB30"/>
    <mergeCell ref="L29:N29"/>
    <mergeCell ref="X73:AT73"/>
    <mergeCell ref="AV76:AX76"/>
    <mergeCell ref="Q76:T76"/>
    <mergeCell ref="AA44:AB44"/>
    <mergeCell ref="Y48:Z48"/>
    <mergeCell ref="G33:T39"/>
    <mergeCell ref="U40:V40"/>
    <mergeCell ref="L31:N31"/>
    <mergeCell ref="AQ36:BF36"/>
    <mergeCell ref="AQ35:AX35"/>
    <mergeCell ref="AY35:BF35"/>
    <mergeCell ref="A26:R26"/>
    <mergeCell ref="H30:I30"/>
    <mergeCell ref="BD27:BE28"/>
    <mergeCell ref="BD30:BE30"/>
    <mergeCell ref="D29:E29"/>
    <mergeCell ref="D30:E30"/>
    <mergeCell ref="J30:K30"/>
    <mergeCell ref="F30:G30"/>
    <mergeCell ref="Q16:AB16"/>
    <mergeCell ref="Z19:AC19"/>
    <mergeCell ref="K23:R23"/>
    <mergeCell ref="AJ23:AP23"/>
    <mergeCell ref="U19:Y19"/>
    <mergeCell ref="BD10:BJ10"/>
    <mergeCell ref="BD12:BJ12"/>
    <mergeCell ref="BD8:BJ8"/>
    <mergeCell ref="AW12:BC12"/>
    <mergeCell ref="Q27:R28"/>
    <mergeCell ref="O27:P28"/>
    <mergeCell ref="AV8:BB8"/>
    <mergeCell ref="AV10:BC10"/>
    <mergeCell ref="X13:AU13"/>
    <mergeCell ref="U26:AG26"/>
    <mergeCell ref="AY19:BC19"/>
    <mergeCell ref="AD19:AG19"/>
    <mergeCell ref="AH19:AK19"/>
    <mergeCell ref="AC23:AH23"/>
    <mergeCell ref="C27:C28"/>
    <mergeCell ref="D27:E28"/>
    <mergeCell ref="F27:G28"/>
    <mergeCell ref="H27:I28"/>
    <mergeCell ref="H29:I29"/>
    <mergeCell ref="Q29:R29"/>
    <mergeCell ref="AQ19:AT19"/>
    <mergeCell ref="AU19:AX19"/>
    <mergeCell ref="AU27:BC28"/>
    <mergeCell ref="AR23:AY23"/>
    <mergeCell ref="J27:K28"/>
    <mergeCell ref="L27:N28"/>
    <mergeCell ref="J29:K29"/>
    <mergeCell ref="W29:AB29"/>
    <mergeCell ref="AU39:AX39"/>
    <mergeCell ref="BC37:BF37"/>
    <mergeCell ref="AQ37:AT37"/>
    <mergeCell ref="AU37:AX37"/>
    <mergeCell ref="AY39:BB39"/>
    <mergeCell ref="BC39:BF39"/>
    <mergeCell ref="D33:F39"/>
    <mergeCell ref="U33:AB33"/>
    <mergeCell ref="U34:V39"/>
    <mergeCell ref="W34:X39"/>
    <mergeCell ref="Y34:AB34"/>
    <mergeCell ref="Y35:Z39"/>
    <mergeCell ref="AA35:AB39"/>
    <mergeCell ref="D40:F40"/>
    <mergeCell ref="D41:BF41"/>
    <mergeCell ref="AO43:AP43"/>
    <mergeCell ref="U46:V46"/>
    <mergeCell ref="W44:X44"/>
    <mergeCell ref="U44:V44"/>
    <mergeCell ref="W45:X45"/>
    <mergeCell ref="W46:X46"/>
    <mergeCell ref="U45:V45"/>
    <mergeCell ref="U43:V43"/>
    <mergeCell ref="U47:V47"/>
    <mergeCell ref="U48:V48"/>
    <mergeCell ref="W48:X48"/>
    <mergeCell ref="AA47:AB47"/>
    <mergeCell ref="W47:X47"/>
    <mergeCell ref="Y47:Z47"/>
    <mergeCell ref="Y49:Z49"/>
    <mergeCell ref="AO49:AP49"/>
    <mergeCell ref="AG47:AH47"/>
    <mergeCell ref="AO47:AP47"/>
    <mergeCell ref="AA48:AB48"/>
    <mergeCell ref="AA49:AB49"/>
    <mergeCell ref="AI47:AJ47"/>
    <mergeCell ref="AK48:AL48"/>
    <mergeCell ref="AO52:AP52"/>
    <mergeCell ref="Y52:Z52"/>
    <mergeCell ref="AG51:AH51"/>
    <mergeCell ref="U61:V61"/>
    <mergeCell ref="AG53:AH53"/>
    <mergeCell ref="AI53:AJ53"/>
    <mergeCell ref="AK53:AL53"/>
    <mergeCell ref="AM53:AN53"/>
    <mergeCell ref="AO53:AP53"/>
    <mergeCell ref="Y57:Z57"/>
    <mergeCell ref="D60:F60"/>
    <mergeCell ref="G60:T60"/>
    <mergeCell ref="Y61:Z61"/>
    <mergeCell ref="U60:V60"/>
    <mergeCell ref="W60:X60"/>
    <mergeCell ref="W61:X61"/>
    <mergeCell ref="AQ46:AT46"/>
    <mergeCell ref="AQ47:AT47"/>
    <mergeCell ref="AU51:AX51"/>
    <mergeCell ref="AQ48:AT48"/>
    <mergeCell ref="AQ49:AT49"/>
    <mergeCell ref="AU47:AX47"/>
    <mergeCell ref="AU46:AX46"/>
    <mergeCell ref="AU49:AX49"/>
    <mergeCell ref="AU48:AX48"/>
    <mergeCell ref="AU40:AX40"/>
    <mergeCell ref="AU43:AX43"/>
    <mergeCell ref="AQ45:AT45"/>
    <mergeCell ref="AQ33:BF34"/>
    <mergeCell ref="AY37:BB37"/>
    <mergeCell ref="AQ43:AT43"/>
    <mergeCell ref="AQ44:AT44"/>
    <mergeCell ref="AU45:AX45"/>
    <mergeCell ref="AU44:AX44"/>
    <mergeCell ref="AQ39:AT39"/>
    <mergeCell ref="AU54:AX54"/>
    <mergeCell ref="AU52:AX52"/>
    <mergeCell ref="AU50:AX50"/>
    <mergeCell ref="AQ51:AT51"/>
    <mergeCell ref="AQ50:AT50"/>
    <mergeCell ref="AQ53:AT53"/>
    <mergeCell ref="AU53:AX53"/>
    <mergeCell ref="AQ58:AT58"/>
    <mergeCell ref="AU59:AX59"/>
    <mergeCell ref="AQ59:AT59"/>
    <mergeCell ref="AQ57:AT57"/>
    <mergeCell ref="AU57:AX57"/>
    <mergeCell ref="AU58:AX58"/>
    <mergeCell ref="G57:T57"/>
    <mergeCell ref="U57:V57"/>
    <mergeCell ref="W57:X57"/>
    <mergeCell ref="D53:F53"/>
    <mergeCell ref="G53:T53"/>
    <mergeCell ref="U53:V53"/>
    <mergeCell ref="W53:X53"/>
    <mergeCell ref="U54:V54"/>
    <mergeCell ref="AA57:AB57"/>
    <mergeCell ref="AC57:AD57"/>
    <mergeCell ref="D62:F62"/>
    <mergeCell ref="G62:T62"/>
    <mergeCell ref="U62:V62"/>
    <mergeCell ref="W62:X62"/>
    <mergeCell ref="Y62:Z62"/>
    <mergeCell ref="AA62:AB62"/>
    <mergeCell ref="AC62:AD62"/>
    <mergeCell ref="D57:F57"/>
    <mergeCell ref="AE62:AF62"/>
    <mergeCell ref="D63:F63"/>
    <mergeCell ref="G63:T63"/>
    <mergeCell ref="U63:V63"/>
    <mergeCell ref="W63:X63"/>
    <mergeCell ref="AU63:AX63"/>
    <mergeCell ref="AY63:BB63"/>
    <mergeCell ref="Y63:Z63"/>
    <mergeCell ref="AA63:AB63"/>
    <mergeCell ref="AC63:AD63"/>
    <mergeCell ref="AE63:AF63"/>
    <mergeCell ref="AM63:AN63"/>
    <mergeCell ref="AG63:AH63"/>
  </mergeCells>
  <printOptions/>
  <pageMargins left="1.1023622047244095" right="0" top="0.2755905511811024" bottom="0" header="0" footer="0"/>
  <pageSetup fitToHeight="2" fitToWidth="1" horizontalDpi="600" verticalDpi="600" orientation="landscape" paperSize="9" scale="46" r:id="rId2"/>
  <rowBreaks count="1" manualBreakCount="1">
    <brk id="54" max="255" man="1"/>
  </rowBreaks>
  <ignoredErrors>
    <ignoredError sqref="AC29:AH2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5"/>
  <sheetViews>
    <sheetView zoomScale="51" zoomScaleNormal="51" zoomScaleSheetLayoutView="50" workbookViewId="0" topLeftCell="A1">
      <selection activeCell="AK9" sqref="AK9:AL9"/>
    </sheetView>
  </sheetViews>
  <sheetFormatPr defaultColWidth="9.00390625" defaultRowHeight="12.75"/>
  <cols>
    <col min="1" max="8" width="4.375" style="2" customWidth="1"/>
    <col min="9" max="9" width="5.00390625" style="2" customWidth="1"/>
    <col min="10" max="12" width="4.375" style="2" customWidth="1"/>
    <col min="13" max="14" width="4.375" style="50" customWidth="1"/>
    <col min="15" max="16" width="4.375" style="47" customWidth="1"/>
    <col min="17" max="19" width="4.375" style="17" customWidth="1"/>
    <col min="20" max="20" width="7.75390625" style="17" customWidth="1"/>
    <col min="21" max="23" width="4.375" style="17" customWidth="1"/>
    <col min="24" max="24" width="7.25390625" style="17" customWidth="1"/>
    <col min="25" max="26" width="4.375" style="17" customWidth="1"/>
    <col min="27" max="27" width="5.75390625" style="17" customWidth="1"/>
    <col min="28" max="28" width="4.625" style="15" customWidth="1"/>
    <col min="29" max="31" width="4.375" style="15" customWidth="1"/>
    <col min="32" max="51" width="4.375" style="2" customWidth="1"/>
    <col min="52" max="52" width="3.875" style="2" customWidth="1"/>
    <col min="53" max="53" width="4.375" style="2" customWidth="1"/>
    <col min="54" max="54" width="3.875" style="2" customWidth="1"/>
    <col min="55" max="55" width="4.00390625" style="2" customWidth="1"/>
    <col min="56" max="56" width="5.375" style="2" customWidth="1"/>
    <col min="57" max="57" width="4.375" style="2" customWidth="1"/>
    <col min="58" max="58" width="5.00390625" style="2" customWidth="1"/>
    <col min="59" max="59" width="6.125" style="2" customWidth="1"/>
    <col min="60" max="60" width="6.00390625" style="2" customWidth="1"/>
    <col min="61" max="62" width="5.00390625" style="2" customWidth="1"/>
    <col min="63" max="63" width="9.625" style="2" customWidth="1"/>
    <col min="64" max="64" width="9.125" style="2" hidden="1" customWidth="1"/>
    <col min="65" max="16384" width="9.125" style="2" customWidth="1"/>
  </cols>
  <sheetData>
    <row r="1" spans="1:62" s="33" customFormat="1" ht="18" customHeight="1" thickBot="1">
      <c r="A1" s="610" t="s">
        <v>368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</row>
    <row r="2" spans="1:62" s="33" customFormat="1" ht="33" customHeight="1" thickBot="1">
      <c r="A2" s="107"/>
      <c r="B2" s="107"/>
      <c r="C2" s="107"/>
      <c r="D2" s="741" t="s">
        <v>74</v>
      </c>
      <c r="E2" s="748"/>
      <c r="F2" s="742"/>
      <c r="G2" s="731" t="s">
        <v>104</v>
      </c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3"/>
      <c r="U2" s="793" t="s">
        <v>75</v>
      </c>
      <c r="V2" s="794"/>
      <c r="W2" s="794"/>
      <c r="X2" s="794"/>
      <c r="Y2" s="794"/>
      <c r="Z2" s="794"/>
      <c r="AA2" s="794"/>
      <c r="AB2" s="794"/>
      <c r="AC2" s="795" t="s">
        <v>87</v>
      </c>
      <c r="AD2" s="796"/>
      <c r="AE2" s="595" t="s">
        <v>78</v>
      </c>
      <c r="AF2" s="595"/>
      <c r="AG2" s="595"/>
      <c r="AH2" s="595"/>
      <c r="AI2" s="595"/>
      <c r="AJ2" s="595"/>
      <c r="AK2" s="595"/>
      <c r="AL2" s="595"/>
      <c r="AM2" s="595"/>
      <c r="AN2" s="596"/>
      <c r="AO2" s="784" t="s">
        <v>76</v>
      </c>
      <c r="AP2" s="785"/>
      <c r="AQ2" s="717" t="s">
        <v>111</v>
      </c>
      <c r="AR2" s="718"/>
      <c r="AS2" s="718"/>
      <c r="AT2" s="718"/>
      <c r="AU2" s="718"/>
      <c r="AV2" s="718"/>
      <c r="AW2" s="718"/>
      <c r="AX2" s="718"/>
      <c r="AY2" s="718"/>
      <c r="AZ2" s="718"/>
      <c r="BA2" s="718"/>
      <c r="BB2" s="718"/>
      <c r="BC2" s="718"/>
      <c r="BD2" s="718"/>
      <c r="BE2" s="718"/>
      <c r="BF2" s="1073"/>
      <c r="BG2" s="71"/>
      <c r="BH2" s="71"/>
      <c r="BI2" s="71"/>
      <c r="BJ2" s="107"/>
    </row>
    <row r="3" spans="1:62" s="33" customFormat="1" ht="22.5" customHeight="1" thickBot="1">
      <c r="A3" s="107"/>
      <c r="B3" s="107"/>
      <c r="C3" s="107"/>
      <c r="D3" s="743"/>
      <c r="E3" s="749"/>
      <c r="F3" s="744"/>
      <c r="G3" s="734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35"/>
      <c r="U3" s="586" t="s">
        <v>36</v>
      </c>
      <c r="V3" s="587"/>
      <c r="W3" s="586" t="s">
        <v>37</v>
      </c>
      <c r="X3" s="587"/>
      <c r="Y3" s="739" t="s">
        <v>77</v>
      </c>
      <c r="Z3" s="740"/>
      <c r="AA3" s="740"/>
      <c r="AB3" s="740"/>
      <c r="AC3" s="797"/>
      <c r="AD3" s="798"/>
      <c r="AE3" s="597" t="s">
        <v>83</v>
      </c>
      <c r="AF3" s="589"/>
      <c r="AG3" s="801" t="s">
        <v>79</v>
      </c>
      <c r="AH3" s="801"/>
      <c r="AI3" s="801"/>
      <c r="AJ3" s="801"/>
      <c r="AK3" s="801"/>
      <c r="AL3" s="801"/>
      <c r="AM3" s="801"/>
      <c r="AN3" s="802"/>
      <c r="AO3" s="786"/>
      <c r="AP3" s="787"/>
      <c r="AQ3" s="720"/>
      <c r="AR3" s="721"/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  <c r="BD3" s="721"/>
      <c r="BE3" s="721"/>
      <c r="BF3" s="1074"/>
      <c r="BG3" s="114"/>
      <c r="BH3" s="114"/>
      <c r="BI3" s="114"/>
      <c r="BJ3" s="107"/>
    </row>
    <row r="4" spans="1:62" s="33" customFormat="1" ht="19.5" customHeight="1" thickBot="1">
      <c r="A4" s="107"/>
      <c r="B4" s="107"/>
      <c r="C4" s="107"/>
      <c r="D4" s="743"/>
      <c r="E4" s="749"/>
      <c r="F4" s="744"/>
      <c r="G4" s="734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35"/>
      <c r="U4" s="588"/>
      <c r="V4" s="589"/>
      <c r="W4" s="588"/>
      <c r="X4" s="589"/>
      <c r="Y4" s="586" t="s">
        <v>81</v>
      </c>
      <c r="Z4" s="587"/>
      <c r="AA4" s="586" t="s">
        <v>82</v>
      </c>
      <c r="AB4" s="592"/>
      <c r="AC4" s="797"/>
      <c r="AD4" s="798"/>
      <c r="AE4" s="593"/>
      <c r="AF4" s="589"/>
      <c r="AG4" s="741" t="s">
        <v>1</v>
      </c>
      <c r="AH4" s="742"/>
      <c r="AI4" s="598" t="s">
        <v>38</v>
      </c>
      <c r="AJ4" s="599"/>
      <c r="AK4" s="600"/>
      <c r="AL4" s="600"/>
      <c r="AM4" s="600"/>
      <c r="AN4" s="601"/>
      <c r="AO4" s="786"/>
      <c r="AP4" s="787"/>
      <c r="AQ4" s="714" t="s">
        <v>120</v>
      </c>
      <c r="AR4" s="715"/>
      <c r="AS4" s="715"/>
      <c r="AT4" s="715"/>
      <c r="AU4" s="715"/>
      <c r="AV4" s="715"/>
      <c r="AW4" s="715"/>
      <c r="AX4" s="716"/>
      <c r="AY4" s="714"/>
      <c r="AZ4" s="715"/>
      <c r="BA4" s="715"/>
      <c r="BB4" s="715"/>
      <c r="BC4" s="715"/>
      <c r="BD4" s="715"/>
      <c r="BE4" s="715"/>
      <c r="BF4" s="716"/>
      <c r="BG4" s="115"/>
      <c r="BH4" s="115"/>
      <c r="BI4" s="115"/>
      <c r="BJ4" s="107"/>
    </row>
    <row r="5" spans="1:62" s="33" customFormat="1" ht="24" customHeight="1" thickBot="1">
      <c r="A5" s="107"/>
      <c r="B5" s="107"/>
      <c r="C5" s="107"/>
      <c r="D5" s="743"/>
      <c r="E5" s="749"/>
      <c r="F5" s="744"/>
      <c r="G5" s="734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35"/>
      <c r="U5" s="588"/>
      <c r="V5" s="589"/>
      <c r="W5" s="588"/>
      <c r="X5" s="589"/>
      <c r="Y5" s="588"/>
      <c r="Z5" s="589"/>
      <c r="AA5" s="588"/>
      <c r="AB5" s="593"/>
      <c r="AC5" s="797"/>
      <c r="AD5" s="798"/>
      <c r="AE5" s="593"/>
      <c r="AF5" s="589"/>
      <c r="AG5" s="743"/>
      <c r="AH5" s="744"/>
      <c r="AI5" s="586" t="s">
        <v>2</v>
      </c>
      <c r="AJ5" s="587"/>
      <c r="AK5" s="782" t="s">
        <v>84</v>
      </c>
      <c r="AL5" s="587"/>
      <c r="AM5" s="586" t="s">
        <v>80</v>
      </c>
      <c r="AN5" s="587"/>
      <c r="AO5" s="786"/>
      <c r="AP5" s="787"/>
      <c r="AQ5" s="602" t="s">
        <v>85</v>
      </c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1149"/>
      <c r="BG5" s="115"/>
      <c r="BH5" s="115"/>
      <c r="BI5" s="115"/>
      <c r="BJ5" s="107"/>
    </row>
    <row r="6" spans="1:62" s="33" customFormat="1" ht="24" customHeight="1" thickBot="1">
      <c r="A6" s="107"/>
      <c r="B6" s="107"/>
      <c r="C6" s="107"/>
      <c r="D6" s="743"/>
      <c r="E6" s="749"/>
      <c r="F6" s="744"/>
      <c r="G6" s="734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35"/>
      <c r="U6" s="588"/>
      <c r="V6" s="589"/>
      <c r="W6" s="588"/>
      <c r="X6" s="589"/>
      <c r="Y6" s="588"/>
      <c r="Z6" s="589"/>
      <c r="AA6" s="588"/>
      <c r="AB6" s="593"/>
      <c r="AC6" s="797"/>
      <c r="AD6" s="798"/>
      <c r="AE6" s="593"/>
      <c r="AF6" s="589"/>
      <c r="AG6" s="743"/>
      <c r="AH6" s="744"/>
      <c r="AI6" s="588"/>
      <c r="AJ6" s="589"/>
      <c r="AK6" s="588"/>
      <c r="AL6" s="589"/>
      <c r="AM6" s="588"/>
      <c r="AN6" s="589"/>
      <c r="AO6" s="786"/>
      <c r="AP6" s="787"/>
      <c r="AQ6" s="714">
        <v>1</v>
      </c>
      <c r="AR6" s="715"/>
      <c r="AS6" s="715"/>
      <c r="AT6" s="716"/>
      <c r="AU6" s="714">
        <v>2</v>
      </c>
      <c r="AV6" s="715"/>
      <c r="AW6" s="715"/>
      <c r="AX6" s="716"/>
      <c r="AY6" s="1075"/>
      <c r="AZ6" s="1076"/>
      <c r="BA6" s="1076"/>
      <c r="BB6" s="1077"/>
      <c r="BC6" s="1075"/>
      <c r="BD6" s="1105"/>
      <c r="BE6" s="1105"/>
      <c r="BF6" s="1405"/>
      <c r="BG6" s="115"/>
      <c r="BH6" s="115"/>
      <c r="BI6" s="115"/>
      <c r="BJ6" s="107"/>
    </row>
    <row r="7" spans="1:62" s="33" customFormat="1" ht="24" customHeight="1" thickBot="1">
      <c r="A7" s="107"/>
      <c r="B7" s="107"/>
      <c r="C7" s="107"/>
      <c r="D7" s="743"/>
      <c r="E7" s="749"/>
      <c r="F7" s="744"/>
      <c r="G7" s="734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35"/>
      <c r="U7" s="588"/>
      <c r="V7" s="589"/>
      <c r="W7" s="588"/>
      <c r="X7" s="589"/>
      <c r="Y7" s="588"/>
      <c r="Z7" s="589"/>
      <c r="AA7" s="588"/>
      <c r="AB7" s="593"/>
      <c r="AC7" s="797"/>
      <c r="AD7" s="798"/>
      <c r="AE7" s="593"/>
      <c r="AF7" s="589"/>
      <c r="AG7" s="743"/>
      <c r="AH7" s="744"/>
      <c r="AI7" s="588"/>
      <c r="AJ7" s="589"/>
      <c r="AK7" s="588"/>
      <c r="AL7" s="589"/>
      <c r="AM7" s="588"/>
      <c r="AN7" s="589"/>
      <c r="AO7" s="786"/>
      <c r="AP7" s="787"/>
      <c r="AQ7" s="714" t="s">
        <v>86</v>
      </c>
      <c r="AR7" s="715"/>
      <c r="AS7" s="715"/>
      <c r="AT7" s="715"/>
      <c r="AU7" s="715"/>
      <c r="AV7" s="715"/>
      <c r="AW7" s="715"/>
      <c r="AX7" s="715"/>
      <c r="AY7" s="715"/>
      <c r="AZ7" s="715"/>
      <c r="BA7" s="715"/>
      <c r="BB7" s="715"/>
      <c r="BC7" s="715"/>
      <c r="BD7" s="715"/>
      <c r="BE7" s="715"/>
      <c r="BF7" s="716"/>
      <c r="BG7" s="115"/>
      <c r="BH7" s="115"/>
      <c r="BI7" s="115"/>
      <c r="BJ7" s="107"/>
    </row>
    <row r="8" spans="1:62" s="33" customFormat="1" ht="28.5" customHeight="1" thickBot="1">
      <c r="A8" s="107"/>
      <c r="B8" s="107"/>
      <c r="C8" s="107"/>
      <c r="D8" s="745"/>
      <c r="E8" s="750"/>
      <c r="F8" s="746"/>
      <c r="G8" s="736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8"/>
      <c r="U8" s="590"/>
      <c r="V8" s="591"/>
      <c r="W8" s="590"/>
      <c r="X8" s="591"/>
      <c r="Y8" s="590"/>
      <c r="Z8" s="591"/>
      <c r="AA8" s="590"/>
      <c r="AB8" s="594"/>
      <c r="AC8" s="799"/>
      <c r="AD8" s="800"/>
      <c r="AE8" s="594"/>
      <c r="AF8" s="591"/>
      <c r="AG8" s="745"/>
      <c r="AH8" s="746"/>
      <c r="AI8" s="590"/>
      <c r="AJ8" s="591"/>
      <c r="AK8" s="590"/>
      <c r="AL8" s="591"/>
      <c r="AM8" s="590"/>
      <c r="AN8" s="591"/>
      <c r="AO8" s="789"/>
      <c r="AP8" s="1261"/>
      <c r="AQ8" s="1102">
        <v>18</v>
      </c>
      <c r="AR8" s="1103"/>
      <c r="AS8" s="1103"/>
      <c r="AT8" s="1104"/>
      <c r="AU8" s="1102">
        <v>8</v>
      </c>
      <c r="AV8" s="1103"/>
      <c r="AW8" s="1103"/>
      <c r="AX8" s="1104"/>
      <c r="AY8" s="1075"/>
      <c r="AZ8" s="1105"/>
      <c r="BA8" s="1105"/>
      <c r="BB8" s="1106"/>
      <c r="BC8" s="1075"/>
      <c r="BD8" s="1105"/>
      <c r="BE8" s="1105"/>
      <c r="BF8" s="1106"/>
      <c r="BG8" s="115"/>
      <c r="BH8" s="115"/>
      <c r="BI8" s="115"/>
      <c r="BJ8" s="107"/>
    </row>
    <row r="9" spans="4:62" s="37" customFormat="1" ht="15.75" customHeight="1" thickBot="1">
      <c r="D9" s="619">
        <v>1</v>
      </c>
      <c r="E9" s="620"/>
      <c r="F9" s="621"/>
      <c r="G9" s="619">
        <v>2</v>
      </c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1"/>
      <c r="U9" s="576">
        <v>3</v>
      </c>
      <c r="V9" s="577"/>
      <c r="W9" s="576">
        <v>4</v>
      </c>
      <c r="X9" s="577"/>
      <c r="Y9" s="576">
        <v>5</v>
      </c>
      <c r="Z9" s="577"/>
      <c r="AA9" s="576">
        <v>6</v>
      </c>
      <c r="AB9" s="577"/>
      <c r="AC9" s="576">
        <v>7</v>
      </c>
      <c r="AD9" s="577"/>
      <c r="AE9" s="576">
        <v>8</v>
      </c>
      <c r="AF9" s="577"/>
      <c r="AG9" s="576">
        <v>9</v>
      </c>
      <c r="AH9" s="577"/>
      <c r="AI9" s="576">
        <v>10</v>
      </c>
      <c r="AJ9" s="577"/>
      <c r="AK9" s="576">
        <v>11</v>
      </c>
      <c r="AL9" s="577"/>
      <c r="AM9" s="576">
        <v>12</v>
      </c>
      <c r="AN9" s="577"/>
      <c r="AO9" s="576">
        <v>13</v>
      </c>
      <c r="AP9" s="577"/>
      <c r="AQ9" s="576">
        <v>14</v>
      </c>
      <c r="AR9" s="581"/>
      <c r="AS9" s="581"/>
      <c r="AT9" s="577"/>
      <c r="AU9" s="576">
        <v>15</v>
      </c>
      <c r="AV9" s="581"/>
      <c r="AW9" s="581"/>
      <c r="AX9" s="577"/>
      <c r="AY9" s="576"/>
      <c r="AZ9" s="581"/>
      <c r="BA9" s="581"/>
      <c r="BB9" s="577"/>
      <c r="BC9" s="576"/>
      <c r="BD9" s="581"/>
      <c r="BE9" s="581"/>
      <c r="BF9" s="577"/>
      <c r="BH9" s="72"/>
      <c r="BI9" s="72"/>
      <c r="BJ9" s="72"/>
    </row>
    <row r="10" spans="4:62" s="37" customFormat="1" ht="24" customHeight="1" thickBot="1">
      <c r="D10" s="1097" t="s">
        <v>370</v>
      </c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8"/>
      <c r="AG10" s="1098"/>
      <c r="AH10" s="1098"/>
      <c r="AI10" s="1098"/>
      <c r="AJ10" s="1098"/>
      <c r="AK10" s="1098"/>
      <c r="AL10" s="1098"/>
      <c r="AM10" s="1098"/>
      <c r="AN10" s="1098"/>
      <c r="AO10" s="1098"/>
      <c r="AP10" s="1098"/>
      <c r="AQ10" s="1098"/>
      <c r="AR10" s="1098"/>
      <c r="AS10" s="1098"/>
      <c r="AT10" s="1098"/>
      <c r="AU10" s="1098"/>
      <c r="AV10" s="1098"/>
      <c r="AW10" s="1098"/>
      <c r="AX10" s="1098"/>
      <c r="AY10" s="1098"/>
      <c r="AZ10" s="1098"/>
      <c r="BA10" s="1098"/>
      <c r="BB10" s="1098"/>
      <c r="BC10" s="1098"/>
      <c r="BD10" s="1098"/>
      <c r="BE10" s="1098"/>
      <c r="BF10" s="1099"/>
      <c r="BH10" s="72"/>
      <c r="BI10" s="72"/>
      <c r="BJ10" s="72"/>
    </row>
    <row r="11" spans="4:62" s="89" customFormat="1" ht="19.5" customHeight="1">
      <c r="D11" s="1041" t="s">
        <v>302</v>
      </c>
      <c r="E11" s="559"/>
      <c r="F11" s="1042"/>
      <c r="G11" s="1288" t="s">
        <v>152</v>
      </c>
      <c r="H11" s="1289"/>
      <c r="I11" s="1289"/>
      <c r="J11" s="1289"/>
      <c r="K11" s="1289"/>
      <c r="L11" s="1289"/>
      <c r="M11" s="1289"/>
      <c r="N11" s="1289"/>
      <c r="O11" s="1289"/>
      <c r="P11" s="1289"/>
      <c r="Q11" s="1289"/>
      <c r="R11" s="1289"/>
      <c r="S11" s="1289"/>
      <c r="T11" s="1290"/>
      <c r="U11" s="1055"/>
      <c r="V11" s="1056"/>
      <c r="W11" s="1056">
        <v>1</v>
      </c>
      <c r="X11" s="1057"/>
      <c r="Y11" s="1318"/>
      <c r="Z11" s="1056"/>
      <c r="AA11" s="1056"/>
      <c r="AB11" s="1319"/>
      <c r="AC11" s="1055">
        <v>4</v>
      </c>
      <c r="AD11" s="1056"/>
      <c r="AE11" s="1056">
        <v>120</v>
      </c>
      <c r="AF11" s="1319"/>
      <c r="AG11" s="1055">
        <f>AI11+AK11+AM11</f>
        <v>72</v>
      </c>
      <c r="AH11" s="1057"/>
      <c r="AI11" s="1318">
        <v>36</v>
      </c>
      <c r="AJ11" s="1057"/>
      <c r="AK11" s="1055"/>
      <c r="AL11" s="1057"/>
      <c r="AM11" s="1318">
        <v>36</v>
      </c>
      <c r="AN11" s="1319"/>
      <c r="AO11" s="1055">
        <f>AE11-AG11</f>
        <v>48</v>
      </c>
      <c r="AP11" s="1057"/>
      <c r="AQ11" s="1318">
        <v>4</v>
      </c>
      <c r="AR11" s="1056"/>
      <c r="AS11" s="1056"/>
      <c r="AT11" s="1057"/>
      <c r="AU11" s="1055"/>
      <c r="AV11" s="1056"/>
      <c r="AW11" s="1056"/>
      <c r="AX11" s="1057"/>
      <c r="AY11" s="1406"/>
      <c r="AZ11" s="1407"/>
      <c r="BA11" s="1407"/>
      <c r="BB11" s="1408"/>
      <c r="BC11" s="1406"/>
      <c r="BD11" s="1407"/>
      <c r="BE11" s="1407"/>
      <c r="BF11" s="1408"/>
      <c r="BH11" s="90"/>
      <c r="BI11" s="90"/>
      <c r="BJ11" s="90"/>
    </row>
    <row r="12" spans="4:62" s="22" customFormat="1" ht="18" customHeight="1">
      <c r="D12" s="1373" t="s">
        <v>303</v>
      </c>
      <c r="E12" s="1320"/>
      <c r="F12" s="1321"/>
      <c r="G12" s="1035" t="s">
        <v>153</v>
      </c>
      <c r="H12" s="1036"/>
      <c r="I12" s="1036"/>
      <c r="J12" s="1036"/>
      <c r="K12" s="1036"/>
      <c r="L12" s="1036"/>
      <c r="M12" s="1036"/>
      <c r="N12" s="1036"/>
      <c r="O12" s="1036"/>
      <c r="P12" s="1036"/>
      <c r="Q12" s="1036"/>
      <c r="R12" s="1036"/>
      <c r="S12" s="1036"/>
      <c r="T12" s="1037"/>
      <c r="U12" s="1313"/>
      <c r="V12" s="1300"/>
      <c r="W12" s="1300">
        <v>1</v>
      </c>
      <c r="X12" s="1301"/>
      <c r="Y12" s="1314"/>
      <c r="Z12" s="1300"/>
      <c r="AA12" s="1300"/>
      <c r="AB12" s="1317"/>
      <c r="AC12" s="1313">
        <v>3</v>
      </c>
      <c r="AD12" s="1300"/>
      <c r="AE12" s="1300">
        <v>90</v>
      </c>
      <c r="AF12" s="1317"/>
      <c r="AG12" s="1313">
        <f aca="true" t="shared" si="0" ref="AG12:AG17">AI12+AK12+AM12</f>
        <v>36</v>
      </c>
      <c r="AH12" s="1301"/>
      <c r="AI12" s="1314">
        <v>18</v>
      </c>
      <c r="AJ12" s="1301"/>
      <c r="AK12" s="1313"/>
      <c r="AL12" s="1301"/>
      <c r="AM12" s="1315">
        <v>18</v>
      </c>
      <c r="AN12" s="1316"/>
      <c r="AO12" s="1313">
        <f aca="true" t="shared" si="1" ref="AO12:AO17">AE12-AG12</f>
        <v>54</v>
      </c>
      <c r="AP12" s="1301"/>
      <c r="AQ12" s="1314">
        <v>2</v>
      </c>
      <c r="AR12" s="1300"/>
      <c r="AS12" s="1300"/>
      <c r="AT12" s="1301"/>
      <c r="AU12" s="1313"/>
      <c r="AV12" s="1300"/>
      <c r="AW12" s="1300"/>
      <c r="AX12" s="1301"/>
      <c r="AY12" s="813"/>
      <c r="AZ12" s="814"/>
      <c r="BA12" s="814"/>
      <c r="BB12" s="1302"/>
      <c r="BC12" s="813"/>
      <c r="BD12" s="814"/>
      <c r="BE12" s="814"/>
      <c r="BF12" s="1302"/>
      <c r="BH12" s="83"/>
      <c r="BI12" s="83"/>
      <c r="BJ12" s="83"/>
    </row>
    <row r="13" spans="4:62" s="22" customFormat="1" ht="43.5" customHeight="1">
      <c r="D13" s="560" t="s">
        <v>304</v>
      </c>
      <c r="E13" s="558"/>
      <c r="F13" s="562"/>
      <c r="G13" s="1081" t="s">
        <v>156</v>
      </c>
      <c r="H13" s="1082"/>
      <c r="I13" s="1082"/>
      <c r="J13" s="1082"/>
      <c r="K13" s="1082"/>
      <c r="L13" s="1082"/>
      <c r="M13" s="1082"/>
      <c r="N13" s="1082"/>
      <c r="O13" s="1082"/>
      <c r="P13" s="1082"/>
      <c r="Q13" s="1082"/>
      <c r="R13" s="1082"/>
      <c r="S13" s="1082"/>
      <c r="T13" s="1083"/>
      <c r="U13" s="1313"/>
      <c r="V13" s="1300"/>
      <c r="W13" s="1300">
        <v>1</v>
      </c>
      <c r="X13" s="1301"/>
      <c r="Y13" s="1314"/>
      <c r="Z13" s="1300"/>
      <c r="AA13" s="1300"/>
      <c r="AB13" s="1317"/>
      <c r="AC13" s="1313">
        <v>2.5</v>
      </c>
      <c r="AD13" s="1300"/>
      <c r="AE13" s="1300">
        <v>75</v>
      </c>
      <c r="AF13" s="1317"/>
      <c r="AG13" s="1313">
        <f t="shared" si="0"/>
        <v>54</v>
      </c>
      <c r="AH13" s="1301"/>
      <c r="AI13" s="1314">
        <v>36</v>
      </c>
      <c r="AJ13" s="1301"/>
      <c r="AK13" s="1313"/>
      <c r="AL13" s="1301"/>
      <c r="AM13" s="1315">
        <v>18</v>
      </c>
      <c r="AN13" s="1316"/>
      <c r="AO13" s="1313">
        <f t="shared" si="1"/>
        <v>21</v>
      </c>
      <c r="AP13" s="1301"/>
      <c r="AQ13" s="1314">
        <v>3</v>
      </c>
      <c r="AR13" s="1300"/>
      <c r="AS13" s="1300"/>
      <c r="AT13" s="1301"/>
      <c r="AU13" s="1313"/>
      <c r="AV13" s="1300"/>
      <c r="AW13" s="1300"/>
      <c r="AX13" s="1301"/>
      <c r="AY13" s="1313"/>
      <c r="AZ13" s="1300"/>
      <c r="BA13" s="1300"/>
      <c r="BB13" s="1301"/>
      <c r="BC13" s="813"/>
      <c r="BD13" s="418"/>
      <c r="BE13" s="814"/>
      <c r="BF13" s="1302"/>
      <c r="BH13" s="83"/>
      <c r="BI13" s="83"/>
      <c r="BJ13" s="83"/>
    </row>
    <row r="14" spans="4:62" s="22" customFormat="1" ht="23.25" customHeight="1">
      <c r="D14" s="1410" t="s">
        <v>356</v>
      </c>
      <c r="E14" s="1411"/>
      <c r="F14" s="1412"/>
      <c r="G14" s="1366" t="s">
        <v>137</v>
      </c>
      <c r="H14" s="1366"/>
      <c r="I14" s="1366"/>
      <c r="J14" s="1366"/>
      <c r="K14" s="1366"/>
      <c r="L14" s="1366"/>
      <c r="M14" s="1366"/>
      <c r="N14" s="1366"/>
      <c r="O14" s="1366"/>
      <c r="P14" s="1366"/>
      <c r="Q14" s="1366"/>
      <c r="R14" s="1366"/>
      <c r="S14" s="1366"/>
      <c r="T14" s="1367"/>
      <c r="U14" s="1409">
        <v>1</v>
      </c>
      <c r="V14" s="1368"/>
      <c r="W14" s="1371"/>
      <c r="X14" s="1369"/>
      <c r="Y14" s="1370"/>
      <c r="Z14" s="1371"/>
      <c r="AA14" s="1371"/>
      <c r="AB14" s="1372"/>
      <c r="AC14" s="1370">
        <v>4</v>
      </c>
      <c r="AD14" s="1371"/>
      <c r="AE14" s="1371">
        <f aca="true" t="shared" si="2" ref="AE14:AE20">AC14*30</f>
        <v>120</v>
      </c>
      <c r="AF14" s="1372"/>
      <c r="AG14" s="1313">
        <f t="shared" si="0"/>
        <v>54</v>
      </c>
      <c r="AH14" s="1301"/>
      <c r="AI14" s="1368">
        <v>36</v>
      </c>
      <c r="AJ14" s="1369"/>
      <c r="AK14" s="1370"/>
      <c r="AL14" s="1369"/>
      <c r="AM14" s="1364">
        <v>18</v>
      </c>
      <c r="AN14" s="1365"/>
      <c r="AO14" s="1313">
        <f t="shared" si="1"/>
        <v>66</v>
      </c>
      <c r="AP14" s="1301"/>
      <c r="AQ14" s="1132">
        <v>3</v>
      </c>
      <c r="AR14" s="1132"/>
      <c r="AS14" s="1132"/>
      <c r="AT14" s="1413"/>
      <c r="AU14" s="1409"/>
      <c r="AV14" s="1132"/>
      <c r="AW14" s="1132"/>
      <c r="AX14" s="1413"/>
      <c r="AY14" s="1309"/>
      <c r="AZ14" s="1310"/>
      <c r="BA14" s="1305"/>
      <c r="BB14" s="1306"/>
      <c r="BC14" s="1309"/>
      <c r="BD14" s="1310"/>
      <c r="BE14" s="1305"/>
      <c r="BF14" s="1306"/>
      <c r="BH14" s="83"/>
      <c r="BI14" s="83"/>
      <c r="BJ14" s="83"/>
    </row>
    <row r="15" spans="4:62" s="22" customFormat="1" ht="24" customHeight="1">
      <c r="D15" s="560" t="s">
        <v>357</v>
      </c>
      <c r="E15" s="558"/>
      <c r="F15" s="562"/>
      <c r="G15" s="1353" t="s">
        <v>138</v>
      </c>
      <c r="H15" s="1353"/>
      <c r="I15" s="1353"/>
      <c r="J15" s="1353"/>
      <c r="K15" s="1353"/>
      <c r="L15" s="1353"/>
      <c r="M15" s="1353"/>
      <c r="N15" s="1353"/>
      <c r="O15" s="1353"/>
      <c r="P15" s="1353"/>
      <c r="Q15" s="1353"/>
      <c r="R15" s="1353"/>
      <c r="S15" s="1353"/>
      <c r="T15" s="1354"/>
      <c r="U15" s="1364">
        <v>1</v>
      </c>
      <c r="V15" s="1329"/>
      <c r="W15" s="1332"/>
      <c r="X15" s="1323"/>
      <c r="Y15" s="1322"/>
      <c r="Z15" s="1332"/>
      <c r="AA15" s="1332"/>
      <c r="AB15" s="1330"/>
      <c r="AC15" s="1322">
        <v>4</v>
      </c>
      <c r="AD15" s="1332"/>
      <c r="AE15" s="1332">
        <f t="shared" si="2"/>
        <v>120</v>
      </c>
      <c r="AF15" s="1330"/>
      <c r="AG15" s="1313">
        <f t="shared" si="0"/>
        <v>54</v>
      </c>
      <c r="AH15" s="1301"/>
      <c r="AI15" s="1329">
        <v>36</v>
      </c>
      <c r="AJ15" s="1323"/>
      <c r="AK15" s="1322"/>
      <c r="AL15" s="1323"/>
      <c r="AM15" s="1364">
        <v>18</v>
      </c>
      <c r="AN15" s="1365"/>
      <c r="AO15" s="1313">
        <f t="shared" si="1"/>
        <v>66</v>
      </c>
      <c r="AP15" s="1301"/>
      <c r="AQ15" s="1365">
        <v>3</v>
      </c>
      <c r="AR15" s="1365"/>
      <c r="AS15" s="1365"/>
      <c r="AT15" s="1352"/>
      <c r="AU15" s="1364"/>
      <c r="AV15" s="1365"/>
      <c r="AW15" s="1365"/>
      <c r="AX15" s="1352"/>
      <c r="AY15" s="1307"/>
      <c r="AZ15" s="1308"/>
      <c r="BA15" s="1311"/>
      <c r="BB15" s="1312"/>
      <c r="BC15" s="1307"/>
      <c r="BD15" s="1308"/>
      <c r="BE15" s="1311"/>
      <c r="BF15" s="1312"/>
      <c r="BH15" s="83"/>
      <c r="BI15" s="83"/>
      <c r="BJ15" s="83"/>
    </row>
    <row r="16" spans="4:62" s="22" customFormat="1" ht="20.25" customHeight="1">
      <c r="D16" s="560" t="s">
        <v>358</v>
      </c>
      <c r="E16" s="558"/>
      <c r="F16" s="562"/>
      <c r="G16" s="1353" t="s">
        <v>139</v>
      </c>
      <c r="H16" s="1353"/>
      <c r="I16" s="1353"/>
      <c r="J16" s="1353"/>
      <c r="K16" s="1353"/>
      <c r="L16" s="1353"/>
      <c r="M16" s="1353"/>
      <c r="N16" s="1353"/>
      <c r="O16" s="1353"/>
      <c r="P16" s="1353"/>
      <c r="Q16" s="1353"/>
      <c r="R16" s="1353"/>
      <c r="S16" s="1353"/>
      <c r="T16" s="1354"/>
      <c r="U16" s="1364">
        <v>1</v>
      </c>
      <c r="V16" s="1329"/>
      <c r="W16" s="1332"/>
      <c r="X16" s="1323"/>
      <c r="Y16" s="1322"/>
      <c r="Z16" s="1332"/>
      <c r="AA16" s="1332"/>
      <c r="AB16" s="1330"/>
      <c r="AC16" s="1322">
        <v>4</v>
      </c>
      <c r="AD16" s="1332"/>
      <c r="AE16" s="1332">
        <f t="shared" si="2"/>
        <v>120</v>
      </c>
      <c r="AF16" s="1330"/>
      <c r="AG16" s="1313">
        <f t="shared" si="0"/>
        <v>54</v>
      </c>
      <c r="AH16" s="1301"/>
      <c r="AI16" s="1329">
        <v>36</v>
      </c>
      <c r="AJ16" s="1323"/>
      <c r="AK16" s="1322"/>
      <c r="AL16" s="1323"/>
      <c r="AM16" s="1364">
        <v>18</v>
      </c>
      <c r="AN16" s="1365"/>
      <c r="AO16" s="1313">
        <f t="shared" si="1"/>
        <v>66</v>
      </c>
      <c r="AP16" s="1301"/>
      <c r="AQ16" s="1365">
        <v>3</v>
      </c>
      <c r="AR16" s="1365"/>
      <c r="AS16" s="1365"/>
      <c r="AT16" s="1352"/>
      <c r="AU16" s="1364"/>
      <c r="AV16" s="1365"/>
      <c r="AW16" s="1365"/>
      <c r="AX16" s="1352"/>
      <c r="AY16" s="1307"/>
      <c r="AZ16" s="1308"/>
      <c r="BA16" s="1311"/>
      <c r="BB16" s="1312"/>
      <c r="BC16" s="1307"/>
      <c r="BD16" s="1308"/>
      <c r="BE16" s="1311"/>
      <c r="BF16" s="1312"/>
      <c r="BH16" s="83"/>
      <c r="BI16" s="83"/>
      <c r="BJ16" s="83"/>
    </row>
    <row r="17" spans="4:62" s="22" customFormat="1" ht="19.5" customHeight="1">
      <c r="D17" s="560" t="s">
        <v>359</v>
      </c>
      <c r="E17" s="558"/>
      <c r="F17" s="562"/>
      <c r="G17" s="1353" t="s">
        <v>146</v>
      </c>
      <c r="H17" s="1353"/>
      <c r="I17" s="1353"/>
      <c r="J17" s="1353"/>
      <c r="K17" s="1353"/>
      <c r="L17" s="1353"/>
      <c r="M17" s="1353"/>
      <c r="N17" s="1353"/>
      <c r="O17" s="1353"/>
      <c r="P17" s="1353"/>
      <c r="Q17" s="1353"/>
      <c r="R17" s="1353"/>
      <c r="S17" s="1353"/>
      <c r="T17" s="1354"/>
      <c r="U17" s="1364">
        <v>1</v>
      </c>
      <c r="V17" s="1329"/>
      <c r="W17" s="1332"/>
      <c r="X17" s="1323"/>
      <c r="Y17" s="1322"/>
      <c r="Z17" s="1332"/>
      <c r="AA17" s="1332"/>
      <c r="AB17" s="1330"/>
      <c r="AC17" s="1322">
        <v>3</v>
      </c>
      <c r="AD17" s="1332"/>
      <c r="AE17" s="1332">
        <f t="shared" si="2"/>
        <v>90</v>
      </c>
      <c r="AF17" s="1330"/>
      <c r="AG17" s="1313">
        <f t="shared" si="0"/>
        <v>36</v>
      </c>
      <c r="AH17" s="1301"/>
      <c r="AI17" s="1329">
        <v>18</v>
      </c>
      <c r="AJ17" s="1323"/>
      <c r="AK17" s="1322"/>
      <c r="AL17" s="1323"/>
      <c r="AM17" s="1364">
        <v>18</v>
      </c>
      <c r="AN17" s="1365"/>
      <c r="AO17" s="1313">
        <f t="shared" si="1"/>
        <v>54</v>
      </c>
      <c r="AP17" s="1301"/>
      <c r="AQ17" s="1365">
        <v>2</v>
      </c>
      <c r="AR17" s="1365"/>
      <c r="AS17" s="1365"/>
      <c r="AT17" s="1352"/>
      <c r="AU17" s="1364"/>
      <c r="AV17" s="1365"/>
      <c r="AW17" s="1365"/>
      <c r="AX17" s="1352"/>
      <c r="AY17" s="1307"/>
      <c r="AZ17" s="1308"/>
      <c r="BA17" s="1311"/>
      <c r="BB17" s="1312"/>
      <c r="BC17" s="1307"/>
      <c r="BD17" s="1308"/>
      <c r="BE17" s="1311"/>
      <c r="BF17" s="1312"/>
      <c r="BH17" s="83"/>
      <c r="BI17" s="83"/>
      <c r="BJ17" s="83"/>
    </row>
    <row r="18" spans="4:62" s="22" customFormat="1" ht="47.25" customHeight="1">
      <c r="D18" s="560" t="s">
        <v>362</v>
      </c>
      <c r="E18" s="558"/>
      <c r="F18" s="562"/>
      <c r="G18" s="1359" t="s">
        <v>142</v>
      </c>
      <c r="H18" s="1359"/>
      <c r="I18" s="1359"/>
      <c r="J18" s="1359"/>
      <c r="K18" s="1359"/>
      <c r="L18" s="1359"/>
      <c r="M18" s="1359"/>
      <c r="N18" s="1359"/>
      <c r="O18" s="1359"/>
      <c r="P18" s="1359"/>
      <c r="Q18" s="1359"/>
      <c r="R18" s="1359"/>
      <c r="S18" s="1359"/>
      <c r="T18" s="1360"/>
      <c r="U18" s="1364"/>
      <c r="V18" s="1329"/>
      <c r="W18" s="1332">
        <v>1</v>
      </c>
      <c r="X18" s="1323"/>
      <c r="Y18" s="1322"/>
      <c r="Z18" s="1332"/>
      <c r="AA18" s="1332"/>
      <c r="AB18" s="1330"/>
      <c r="AC18" s="1322">
        <v>1.5</v>
      </c>
      <c r="AD18" s="1332"/>
      <c r="AE18" s="1332">
        <f t="shared" si="2"/>
        <v>45</v>
      </c>
      <c r="AF18" s="1330"/>
      <c r="AG18" s="1313">
        <f>AI18+AK18+AM18</f>
        <v>36</v>
      </c>
      <c r="AH18" s="1301"/>
      <c r="AI18" s="1329"/>
      <c r="AJ18" s="1323"/>
      <c r="AK18" s="1322"/>
      <c r="AL18" s="1323"/>
      <c r="AM18" s="1364">
        <v>36</v>
      </c>
      <c r="AN18" s="1365"/>
      <c r="AO18" s="1313">
        <f>AE18-AG18</f>
        <v>9</v>
      </c>
      <c r="AP18" s="1301"/>
      <c r="AQ18" s="1365">
        <v>2</v>
      </c>
      <c r="AR18" s="1365"/>
      <c r="AS18" s="1365"/>
      <c r="AT18" s="1352"/>
      <c r="AU18" s="1364"/>
      <c r="AV18" s="1365"/>
      <c r="AW18" s="1365"/>
      <c r="AX18" s="1352"/>
      <c r="AY18" s="1307"/>
      <c r="AZ18" s="1308"/>
      <c r="BA18" s="1311"/>
      <c r="BB18" s="1312"/>
      <c r="BC18" s="1307"/>
      <c r="BD18" s="1308"/>
      <c r="BE18" s="1311"/>
      <c r="BF18" s="1312"/>
      <c r="BH18" s="83"/>
      <c r="BI18" s="83"/>
      <c r="BJ18" s="83"/>
    </row>
    <row r="19" spans="4:62" s="89" customFormat="1" ht="27" customHeight="1">
      <c r="D19" s="560" t="s">
        <v>364</v>
      </c>
      <c r="E19" s="558"/>
      <c r="F19" s="562"/>
      <c r="G19" s="1353" t="s">
        <v>144</v>
      </c>
      <c r="H19" s="1353"/>
      <c r="I19" s="1353"/>
      <c r="J19" s="1353"/>
      <c r="K19" s="1353"/>
      <c r="L19" s="1353"/>
      <c r="M19" s="1353"/>
      <c r="N19" s="1353"/>
      <c r="O19" s="1353"/>
      <c r="P19" s="1353"/>
      <c r="Q19" s="1353"/>
      <c r="R19" s="1353"/>
      <c r="S19" s="1353"/>
      <c r="T19" s="1354"/>
      <c r="U19" s="1364"/>
      <c r="V19" s="1329"/>
      <c r="W19" s="1330" t="s">
        <v>340</v>
      </c>
      <c r="X19" s="1352"/>
      <c r="Y19" s="1361"/>
      <c r="Z19" s="1362"/>
      <c r="AA19" s="1362"/>
      <c r="AB19" s="1363"/>
      <c r="AC19" s="1322">
        <v>1</v>
      </c>
      <c r="AD19" s="1332"/>
      <c r="AE19" s="1332">
        <f t="shared" si="2"/>
        <v>30</v>
      </c>
      <c r="AF19" s="1330"/>
      <c r="AG19" s="1313">
        <f>AI19+AK19+AM19</f>
        <v>18</v>
      </c>
      <c r="AH19" s="1301"/>
      <c r="AI19" s="1329">
        <v>10</v>
      </c>
      <c r="AJ19" s="1323"/>
      <c r="AK19" s="1361"/>
      <c r="AL19" s="1397"/>
      <c r="AM19" s="1364">
        <v>8</v>
      </c>
      <c r="AN19" s="1365"/>
      <c r="AO19" s="1313">
        <f>AE19-AG19</f>
        <v>12</v>
      </c>
      <c r="AP19" s="1301"/>
      <c r="AQ19" s="1365">
        <v>1</v>
      </c>
      <c r="AR19" s="1365"/>
      <c r="AS19" s="1365"/>
      <c r="AT19" s="1352"/>
      <c r="AU19" s="1364"/>
      <c r="AV19" s="1365"/>
      <c r="AW19" s="1365"/>
      <c r="AX19" s="1352"/>
      <c r="AY19" s="1382"/>
      <c r="AZ19" s="1383"/>
      <c r="BA19" s="1384"/>
      <c r="BB19" s="1385"/>
      <c r="BC19" s="1382"/>
      <c r="BD19" s="1383"/>
      <c r="BE19" s="1384"/>
      <c r="BF19" s="1385"/>
      <c r="BH19" s="90"/>
      <c r="BI19" s="90"/>
      <c r="BJ19" s="90"/>
    </row>
    <row r="20" spans="4:62" s="22" customFormat="1" ht="24.75" customHeight="1" thickBot="1">
      <c r="D20" s="1047" t="s">
        <v>366</v>
      </c>
      <c r="E20" s="1048"/>
      <c r="F20" s="1049"/>
      <c r="G20" s="1418" t="s">
        <v>154</v>
      </c>
      <c r="H20" s="1036"/>
      <c r="I20" s="1036"/>
      <c r="J20" s="1036"/>
      <c r="K20" s="1036"/>
      <c r="L20" s="1036"/>
      <c r="M20" s="1036"/>
      <c r="N20" s="1036"/>
      <c r="O20" s="1036"/>
      <c r="P20" s="1036"/>
      <c r="Q20" s="1036"/>
      <c r="R20" s="1036"/>
      <c r="S20" s="1036"/>
      <c r="T20" s="1037"/>
      <c r="U20" s="1398"/>
      <c r="V20" s="1355"/>
      <c r="W20" s="1402">
        <v>1</v>
      </c>
      <c r="X20" s="1399"/>
      <c r="Y20" s="1398"/>
      <c r="Z20" s="1355"/>
      <c r="AA20" s="1402"/>
      <c r="AB20" s="1414"/>
      <c r="AC20" s="1401">
        <v>3</v>
      </c>
      <c r="AD20" s="1415"/>
      <c r="AE20" s="1416">
        <f t="shared" si="2"/>
        <v>90</v>
      </c>
      <c r="AF20" s="1417"/>
      <c r="AG20" s="1401">
        <f>AI20+AK20+AM20</f>
        <v>54</v>
      </c>
      <c r="AH20" s="1356"/>
      <c r="AI20" s="1355">
        <v>18</v>
      </c>
      <c r="AJ20" s="1356"/>
      <c r="AK20" s="1398"/>
      <c r="AL20" s="1399"/>
      <c r="AM20" s="1398">
        <v>36</v>
      </c>
      <c r="AN20" s="1414"/>
      <c r="AO20" s="1401">
        <f>AE20-AG20</f>
        <v>36</v>
      </c>
      <c r="AP20" s="1356"/>
      <c r="AQ20" s="1419">
        <v>3</v>
      </c>
      <c r="AR20" s="1419"/>
      <c r="AS20" s="1419"/>
      <c r="AT20" s="1420"/>
      <c r="AU20" s="1421"/>
      <c r="AV20" s="1419"/>
      <c r="AW20" s="1419"/>
      <c r="AX20" s="1420"/>
      <c r="AY20" s="1391"/>
      <c r="AZ20" s="1392"/>
      <c r="BA20" s="1422"/>
      <c r="BB20" s="1390"/>
      <c r="BC20" s="1391"/>
      <c r="BD20" s="1392"/>
      <c r="BE20" s="1422"/>
      <c r="BF20" s="1390"/>
      <c r="BH20" s="83"/>
      <c r="BI20" s="83"/>
      <c r="BJ20" s="83"/>
    </row>
    <row r="21" spans="4:62" s="89" customFormat="1" ht="34.5" customHeight="1" thickBot="1">
      <c r="D21" s="1275" t="s">
        <v>371</v>
      </c>
      <c r="E21" s="1276"/>
      <c r="F21" s="1276"/>
      <c r="G21" s="1277"/>
      <c r="H21" s="1277"/>
      <c r="I21" s="1277"/>
      <c r="J21" s="1277"/>
      <c r="K21" s="1277"/>
      <c r="L21" s="1277"/>
      <c r="M21" s="1277"/>
      <c r="N21" s="1277"/>
      <c r="O21" s="1277"/>
      <c r="P21" s="1277"/>
      <c r="Q21" s="1277"/>
      <c r="R21" s="1277"/>
      <c r="S21" s="1277"/>
      <c r="T21" s="1278"/>
      <c r="U21" s="1344">
        <v>4</v>
      </c>
      <c r="V21" s="1345"/>
      <c r="W21" s="1357" t="s">
        <v>367</v>
      </c>
      <c r="X21" s="1358"/>
      <c r="Y21" s="1344"/>
      <c r="Z21" s="1345"/>
      <c r="AA21" s="1345"/>
      <c r="AB21" s="1304"/>
      <c r="AC21" s="1346">
        <f>SUM(AC11:AD20)</f>
        <v>30</v>
      </c>
      <c r="AD21" s="1347"/>
      <c r="AE21" s="1346">
        <f>SUM(AE11:AF20)</f>
        <v>900</v>
      </c>
      <c r="AF21" s="1347"/>
      <c r="AG21" s="1346">
        <f>SUM(AG11:AH20)</f>
        <v>468</v>
      </c>
      <c r="AH21" s="1347"/>
      <c r="AI21" s="1346">
        <f>SUM(AI11:AJ20)</f>
        <v>244</v>
      </c>
      <c r="AJ21" s="1347"/>
      <c r="AK21" s="1346"/>
      <c r="AL21" s="1347"/>
      <c r="AM21" s="1346">
        <f>SUM(AM11:AN20)</f>
        <v>224</v>
      </c>
      <c r="AN21" s="1347"/>
      <c r="AO21" s="1346">
        <f>SUM(AO11:AP20)</f>
        <v>432</v>
      </c>
      <c r="AP21" s="1347"/>
      <c r="AQ21" s="1179">
        <f>AQ11+AQ12+AQ13+AQ14+AQ15+AQ16+AQ17+AQ18+AQ19+AQ20</f>
        <v>26</v>
      </c>
      <c r="AR21" s="1180"/>
      <c r="AS21" s="1180"/>
      <c r="AT21" s="1181"/>
      <c r="AU21" s="1179"/>
      <c r="AV21" s="1180"/>
      <c r="AW21" s="1180"/>
      <c r="AX21" s="1181"/>
      <c r="AY21" s="1179"/>
      <c r="AZ21" s="1303"/>
      <c r="BA21" s="1303"/>
      <c r="BB21" s="1304"/>
      <c r="BC21" s="1179"/>
      <c r="BD21" s="1303"/>
      <c r="BE21" s="1348"/>
      <c r="BF21" s="1349"/>
      <c r="BH21" s="90"/>
      <c r="BI21" s="90"/>
      <c r="BJ21" s="90"/>
    </row>
    <row r="22" spans="4:62" s="22" customFormat="1" ht="24" customHeight="1" thickBot="1">
      <c r="D22" s="734" t="s">
        <v>373</v>
      </c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1"/>
      <c r="AO22" s="701"/>
      <c r="AP22" s="701"/>
      <c r="AQ22" s="701"/>
      <c r="AR22" s="701"/>
      <c r="AS22" s="701"/>
      <c r="AT22" s="701"/>
      <c r="AU22" s="701"/>
      <c r="AV22" s="701"/>
      <c r="AW22" s="701"/>
      <c r="AX22" s="701"/>
      <c r="AY22" s="701"/>
      <c r="AZ22" s="701"/>
      <c r="BA22" s="701"/>
      <c r="BB22" s="701"/>
      <c r="BC22" s="701"/>
      <c r="BD22" s="701"/>
      <c r="BE22" s="701"/>
      <c r="BF22" s="735"/>
      <c r="BH22" s="83"/>
      <c r="BI22" s="83"/>
      <c r="BJ22" s="83"/>
    </row>
    <row r="23" spans="4:62" s="22" customFormat="1" ht="26.25" customHeight="1">
      <c r="D23" s="1041" t="s">
        <v>360</v>
      </c>
      <c r="E23" s="559"/>
      <c r="F23" s="559"/>
      <c r="G23" s="1350" t="s">
        <v>140</v>
      </c>
      <c r="H23" s="1350"/>
      <c r="I23" s="1350"/>
      <c r="J23" s="1350"/>
      <c r="K23" s="1350"/>
      <c r="L23" s="1350"/>
      <c r="M23" s="1350"/>
      <c r="N23" s="1350"/>
      <c r="O23" s="1350"/>
      <c r="P23" s="1350"/>
      <c r="Q23" s="1350"/>
      <c r="R23" s="1350"/>
      <c r="S23" s="1350"/>
      <c r="T23" s="1351"/>
      <c r="U23" s="1338"/>
      <c r="V23" s="1341"/>
      <c r="W23" s="1341">
        <v>2</v>
      </c>
      <c r="X23" s="1339"/>
      <c r="Y23" s="1338"/>
      <c r="Z23" s="1341"/>
      <c r="AA23" s="1341"/>
      <c r="AB23" s="1339"/>
      <c r="AC23" s="1338">
        <v>3</v>
      </c>
      <c r="AD23" s="1343"/>
      <c r="AE23" s="1338">
        <f>AC23*30</f>
        <v>90</v>
      </c>
      <c r="AF23" s="1339"/>
      <c r="AG23" s="1340">
        <v>40</v>
      </c>
      <c r="AH23" s="1339"/>
      <c r="AI23" s="1340">
        <v>16</v>
      </c>
      <c r="AJ23" s="1339"/>
      <c r="AK23" s="1338"/>
      <c r="AL23" s="1339"/>
      <c r="AM23" s="1338">
        <v>24</v>
      </c>
      <c r="AN23" s="1343"/>
      <c r="AO23" s="1338">
        <f>AE23-AG23</f>
        <v>50</v>
      </c>
      <c r="AP23" s="1339"/>
      <c r="AQ23" s="1340"/>
      <c r="AR23" s="1341"/>
      <c r="AS23" s="1341"/>
      <c r="AT23" s="1339"/>
      <c r="AU23" s="1338">
        <v>5</v>
      </c>
      <c r="AV23" s="1341"/>
      <c r="AW23" s="1341"/>
      <c r="AX23" s="1339"/>
      <c r="AY23" s="1342"/>
      <c r="AZ23" s="1336"/>
      <c r="BA23" s="1336"/>
      <c r="BB23" s="1336"/>
      <c r="BC23" s="1336"/>
      <c r="BD23" s="1336"/>
      <c r="BE23" s="1336"/>
      <c r="BF23" s="1337"/>
      <c r="BH23" s="83"/>
      <c r="BI23" s="83"/>
      <c r="BJ23" s="83"/>
    </row>
    <row r="24" spans="4:62" s="22" customFormat="1" ht="44.25" customHeight="1">
      <c r="D24" s="560" t="s">
        <v>361</v>
      </c>
      <c r="E24" s="558"/>
      <c r="F24" s="558"/>
      <c r="G24" s="1082" t="s">
        <v>141</v>
      </c>
      <c r="H24" s="1082"/>
      <c r="I24" s="1082"/>
      <c r="J24" s="1082"/>
      <c r="K24" s="1082"/>
      <c r="L24" s="1082"/>
      <c r="M24" s="1082"/>
      <c r="N24" s="1082"/>
      <c r="O24" s="1082"/>
      <c r="P24" s="1082"/>
      <c r="Q24" s="1082"/>
      <c r="R24" s="1082"/>
      <c r="S24" s="1082"/>
      <c r="T24" s="1335"/>
      <c r="U24" s="1322">
        <v>2</v>
      </c>
      <c r="V24" s="1332"/>
      <c r="W24" s="1332"/>
      <c r="X24" s="1323"/>
      <c r="Y24" s="1322"/>
      <c r="Z24" s="1332"/>
      <c r="AA24" s="1332"/>
      <c r="AB24" s="1323"/>
      <c r="AC24" s="1322">
        <v>3</v>
      </c>
      <c r="AD24" s="1330"/>
      <c r="AE24" s="1322">
        <f aca="true" t="shared" si="3" ref="AE24:AE30">AC24*30</f>
        <v>90</v>
      </c>
      <c r="AF24" s="1323"/>
      <c r="AG24" s="1329">
        <v>40</v>
      </c>
      <c r="AH24" s="1323"/>
      <c r="AI24" s="1329">
        <v>16</v>
      </c>
      <c r="AJ24" s="1323"/>
      <c r="AK24" s="1322"/>
      <c r="AL24" s="1323"/>
      <c r="AM24" s="1322">
        <v>24</v>
      </c>
      <c r="AN24" s="1330"/>
      <c r="AO24" s="1322">
        <f aca="true" t="shared" si="4" ref="AO24:AO30">AE24-AG24</f>
        <v>50</v>
      </c>
      <c r="AP24" s="1323"/>
      <c r="AQ24" s="1329"/>
      <c r="AR24" s="1332"/>
      <c r="AS24" s="1332"/>
      <c r="AT24" s="1323"/>
      <c r="AU24" s="1322">
        <v>5</v>
      </c>
      <c r="AV24" s="1332"/>
      <c r="AW24" s="1332"/>
      <c r="AX24" s="1323"/>
      <c r="AY24" s="1311"/>
      <c r="AZ24" s="1308"/>
      <c r="BA24" s="1308"/>
      <c r="BB24" s="1308"/>
      <c r="BC24" s="1308"/>
      <c r="BD24" s="1308"/>
      <c r="BE24" s="1308"/>
      <c r="BF24" s="1312"/>
      <c r="BH24" s="83"/>
      <c r="BI24" s="83"/>
      <c r="BJ24" s="83"/>
    </row>
    <row r="25" spans="4:62" s="22" customFormat="1" ht="47.25" customHeight="1">
      <c r="D25" s="560" t="s">
        <v>362</v>
      </c>
      <c r="E25" s="558"/>
      <c r="F25" s="558"/>
      <c r="G25" s="1082" t="s">
        <v>142</v>
      </c>
      <c r="H25" s="1082"/>
      <c r="I25" s="1082"/>
      <c r="J25" s="1082"/>
      <c r="K25" s="1082"/>
      <c r="L25" s="1082"/>
      <c r="M25" s="1082"/>
      <c r="N25" s="1082"/>
      <c r="O25" s="1082"/>
      <c r="P25" s="1082"/>
      <c r="Q25" s="1082"/>
      <c r="R25" s="1082"/>
      <c r="S25" s="1082"/>
      <c r="T25" s="1335"/>
      <c r="U25" s="1322">
        <v>2</v>
      </c>
      <c r="V25" s="1332"/>
      <c r="W25" s="1332"/>
      <c r="X25" s="1323"/>
      <c r="Y25" s="1322"/>
      <c r="Z25" s="1332"/>
      <c r="AA25" s="1332"/>
      <c r="AB25" s="1323"/>
      <c r="AC25" s="1322">
        <v>1.5</v>
      </c>
      <c r="AD25" s="1330"/>
      <c r="AE25" s="1322">
        <f t="shared" si="3"/>
        <v>45</v>
      </c>
      <c r="AF25" s="1323"/>
      <c r="AG25" s="1329">
        <f>AM25</f>
        <v>16</v>
      </c>
      <c r="AH25" s="1323"/>
      <c r="AI25" s="1329"/>
      <c r="AJ25" s="1323"/>
      <c r="AK25" s="1322"/>
      <c r="AL25" s="1323"/>
      <c r="AM25" s="1322">
        <v>16</v>
      </c>
      <c r="AN25" s="1330"/>
      <c r="AO25" s="1322">
        <f t="shared" si="4"/>
        <v>29</v>
      </c>
      <c r="AP25" s="1323"/>
      <c r="AQ25" s="1329"/>
      <c r="AR25" s="1332"/>
      <c r="AS25" s="1332"/>
      <c r="AT25" s="1323"/>
      <c r="AU25" s="1322">
        <v>2</v>
      </c>
      <c r="AV25" s="1332"/>
      <c r="AW25" s="1332"/>
      <c r="AX25" s="1323"/>
      <c r="AY25" s="1311"/>
      <c r="AZ25" s="1308"/>
      <c r="BA25" s="1308"/>
      <c r="BB25" s="1308"/>
      <c r="BC25" s="1308"/>
      <c r="BD25" s="1308"/>
      <c r="BE25" s="1308"/>
      <c r="BF25" s="1312"/>
      <c r="BH25" s="83"/>
      <c r="BI25" s="83"/>
      <c r="BJ25" s="83"/>
    </row>
    <row r="26" spans="4:62" s="22" customFormat="1" ht="19.5" customHeight="1">
      <c r="D26" s="560" t="s">
        <v>363</v>
      </c>
      <c r="E26" s="558"/>
      <c r="F26" s="558"/>
      <c r="G26" s="1333" t="s">
        <v>143</v>
      </c>
      <c r="H26" s="1333"/>
      <c r="I26" s="1333"/>
      <c r="J26" s="1333"/>
      <c r="K26" s="1333"/>
      <c r="L26" s="1333"/>
      <c r="M26" s="1333"/>
      <c r="N26" s="1333"/>
      <c r="O26" s="1333"/>
      <c r="P26" s="1333"/>
      <c r="Q26" s="1333"/>
      <c r="R26" s="1333"/>
      <c r="S26" s="1333"/>
      <c r="T26" s="1334"/>
      <c r="U26" s="1322"/>
      <c r="V26" s="1332"/>
      <c r="W26" s="1332" t="s">
        <v>341</v>
      </c>
      <c r="X26" s="1323"/>
      <c r="Y26" s="1322"/>
      <c r="Z26" s="1332"/>
      <c r="AA26" s="1332"/>
      <c r="AB26" s="1323"/>
      <c r="AC26" s="1322">
        <v>1</v>
      </c>
      <c r="AD26" s="1330"/>
      <c r="AE26" s="1322">
        <f t="shared" si="3"/>
        <v>30</v>
      </c>
      <c r="AF26" s="1323"/>
      <c r="AG26" s="1329">
        <f>AI26</f>
        <v>16</v>
      </c>
      <c r="AH26" s="1323"/>
      <c r="AI26" s="1329">
        <v>16</v>
      </c>
      <c r="AJ26" s="1323"/>
      <c r="AK26" s="1322"/>
      <c r="AL26" s="1323"/>
      <c r="AM26" s="1322"/>
      <c r="AN26" s="1330"/>
      <c r="AO26" s="1322">
        <f t="shared" si="4"/>
        <v>14</v>
      </c>
      <c r="AP26" s="1323"/>
      <c r="AQ26" s="1329"/>
      <c r="AR26" s="1332"/>
      <c r="AS26" s="1332"/>
      <c r="AT26" s="1323"/>
      <c r="AU26" s="1322">
        <v>2</v>
      </c>
      <c r="AV26" s="1332"/>
      <c r="AW26" s="1332"/>
      <c r="AX26" s="1323"/>
      <c r="AY26" s="1311"/>
      <c r="AZ26" s="1308"/>
      <c r="BA26" s="1308"/>
      <c r="BB26" s="1308"/>
      <c r="BC26" s="1308"/>
      <c r="BD26" s="1308"/>
      <c r="BE26" s="1308"/>
      <c r="BF26" s="1312"/>
      <c r="BH26" s="83"/>
      <c r="BI26" s="83"/>
      <c r="BJ26" s="83"/>
    </row>
    <row r="27" spans="4:62" s="22" customFormat="1" ht="42.75" customHeight="1">
      <c r="D27" s="560" t="s">
        <v>365</v>
      </c>
      <c r="E27" s="558"/>
      <c r="F27" s="558"/>
      <c r="G27" s="1036" t="s">
        <v>145</v>
      </c>
      <c r="H27" s="1036"/>
      <c r="I27" s="1036"/>
      <c r="J27" s="1036"/>
      <c r="K27" s="1036"/>
      <c r="L27" s="1036"/>
      <c r="M27" s="1036"/>
      <c r="N27" s="1036"/>
      <c r="O27" s="1036"/>
      <c r="P27" s="1036"/>
      <c r="Q27" s="1036"/>
      <c r="R27" s="1036"/>
      <c r="S27" s="1036"/>
      <c r="T27" s="1331"/>
      <c r="U27" s="1322"/>
      <c r="V27" s="1332"/>
      <c r="W27" s="1332">
        <v>2</v>
      </c>
      <c r="X27" s="1323"/>
      <c r="Y27" s="1322"/>
      <c r="Z27" s="1332"/>
      <c r="AA27" s="1332"/>
      <c r="AB27" s="1323"/>
      <c r="AC27" s="1322">
        <v>1</v>
      </c>
      <c r="AD27" s="1330"/>
      <c r="AE27" s="1322">
        <f t="shared" si="3"/>
        <v>30</v>
      </c>
      <c r="AF27" s="1323"/>
      <c r="AG27" s="1329">
        <f>AI27</f>
        <v>12</v>
      </c>
      <c r="AH27" s="1323"/>
      <c r="AI27" s="1329">
        <v>12</v>
      </c>
      <c r="AJ27" s="1323"/>
      <c r="AK27" s="1322"/>
      <c r="AL27" s="1323"/>
      <c r="AM27" s="1322"/>
      <c r="AN27" s="1330"/>
      <c r="AO27" s="1322">
        <f t="shared" si="4"/>
        <v>18</v>
      </c>
      <c r="AP27" s="1323"/>
      <c r="AQ27" s="1324"/>
      <c r="AR27" s="1325"/>
      <c r="AS27" s="1325"/>
      <c r="AT27" s="1326"/>
      <c r="AU27" s="1327">
        <v>1.5</v>
      </c>
      <c r="AV27" s="1325"/>
      <c r="AW27" s="1325"/>
      <c r="AX27" s="1326"/>
      <c r="AY27" s="1328"/>
      <c r="AZ27" s="1320"/>
      <c r="BA27" s="1320"/>
      <c r="BB27" s="1320"/>
      <c r="BC27" s="1320"/>
      <c r="BD27" s="1320"/>
      <c r="BE27" s="1320"/>
      <c r="BF27" s="1321"/>
      <c r="BH27" s="83"/>
      <c r="BI27" s="83"/>
      <c r="BJ27" s="83"/>
    </row>
    <row r="28" spans="4:62" s="22" customFormat="1" ht="23.25" customHeight="1">
      <c r="D28" s="1373" t="s">
        <v>305</v>
      </c>
      <c r="E28" s="1320"/>
      <c r="F28" s="1320"/>
      <c r="G28" s="1036" t="s">
        <v>157</v>
      </c>
      <c r="H28" s="1036"/>
      <c r="I28" s="1036"/>
      <c r="J28" s="1036"/>
      <c r="K28" s="1036"/>
      <c r="L28" s="1036"/>
      <c r="M28" s="1036"/>
      <c r="N28" s="1036"/>
      <c r="O28" s="1036"/>
      <c r="P28" s="1036"/>
      <c r="Q28" s="1036"/>
      <c r="R28" s="1036"/>
      <c r="S28" s="1036"/>
      <c r="T28" s="1331"/>
      <c r="U28" s="1313"/>
      <c r="V28" s="1300"/>
      <c r="W28" s="1300">
        <v>2</v>
      </c>
      <c r="X28" s="1301"/>
      <c r="Y28" s="1313"/>
      <c r="Z28" s="1300"/>
      <c r="AA28" s="1300"/>
      <c r="AB28" s="1301"/>
      <c r="AC28" s="1313">
        <v>4</v>
      </c>
      <c r="AD28" s="1317"/>
      <c r="AE28" s="1322">
        <f t="shared" si="3"/>
        <v>120</v>
      </c>
      <c r="AF28" s="1323"/>
      <c r="AG28" s="1314">
        <f>AI28+AK28+AM28</f>
        <v>40</v>
      </c>
      <c r="AH28" s="1301"/>
      <c r="AI28" s="1314">
        <v>16</v>
      </c>
      <c r="AJ28" s="1301"/>
      <c r="AK28" s="1313"/>
      <c r="AL28" s="1301"/>
      <c r="AM28" s="1313">
        <v>24</v>
      </c>
      <c r="AN28" s="1317"/>
      <c r="AO28" s="1322">
        <f t="shared" si="4"/>
        <v>80</v>
      </c>
      <c r="AP28" s="1323"/>
      <c r="AQ28" s="1314"/>
      <c r="AR28" s="1300"/>
      <c r="AS28" s="1300"/>
      <c r="AT28" s="1301"/>
      <c r="AU28" s="1313">
        <v>5</v>
      </c>
      <c r="AV28" s="1300"/>
      <c r="AW28" s="1300"/>
      <c r="AX28" s="1301"/>
      <c r="AY28" s="1314"/>
      <c r="AZ28" s="1300"/>
      <c r="BA28" s="1300"/>
      <c r="BB28" s="1300"/>
      <c r="BC28" s="814"/>
      <c r="BD28" s="814"/>
      <c r="BE28" s="814"/>
      <c r="BF28" s="1302"/>
      <c r="BH28" s="83"/>
      <c r="BI28" s="83"/>
      <c r="BJ28" s="83"/>
    </row>
    <row r="29" spans="4:62" s="22" customFormat="1" ht="21.75" customHeight="1">
      <c r="D29" s="1373" t="s">
        <v>306</v>
      </c>
      <c r="E29" s="1320"/>
      <c r="F29" s="1320"/>
      <c r="G29" s="1036" t="s">
        <v>135</v>
      </c>
      <c r="H29" s="1036"/>
      <c r="I29" s="1036"/>
      <c r="J29" s="1036"/>
      <c r="K29" s="1036"/>
      <c r="L29" s="1036"/>
      <c r="M29" s="1036"/>
      <c r="N29" s="1036"/>
      <c r="O29" s="1036"/>
      <c r="P29" s="1036"/>
      <c r="Q29" s="1036"/>
      <c r="R29" s="1036"/>
      <c r="S29" s="1036"/>
      <c r="T29" s="1331"/>
      <c r="U29" s="1313"/>
      <c r="V29" s="1300"/>
      <c r="W29" s="1374" t="s">
        <v>341</v>
      </c>
      <c r="X29" s="1375"/>
      <c r="Y29" s="1313"/>
      <c r="Z29" s="1300"/>
      <c r="AA29" s="1300"/>
      <c r="AB29" s="1301"/>
      <c r="AC29" s="1313">
        <v>4.5</v>
      </c>
      <c r="AD29" s="1317"/>
      <c r="AE29" s="1322">
        <f t="shared" si="3"/>
        <v>135</v>
      </c>
      <c r="AF29" s="1323"/>
      <c r="AG29" s="1314"/>
      <c r="AH29" s="1301"/>
      <c r="AI29" s="1314"/>
      <c r="AJ29" s="1301"/>
      <c r="AK29" s="1313"/>
      <c r="AL29" s="1301"/>
      <c r="AM29" s="1313"/>
      <c r="AN29" s="1317"/>
      <c r="AO29" s="1322">
        <f t="shared" si="4"/>
        <v>135</v>
      </c>
      <c r="AP29" s="1323"/>
      <c r="AQ29" s="1314"/>
      <c r="AR29" s="1300"/>
      <c r="AS29" s="1300"/>
      <c r="AT29" s="1301"/>
      <c r="AU29" s="1313" t="s">
        <v>155</v>
      </c>
      <c r="AV29" s="1300"/>
      <c r="AW29" s="1300"/>
      <c r="AX29" s="1301"/>
      <c r="AY29" s="407"/>
      <c r="AZ29" s="814"/>
      <c r="BA29" s="814"/>
      <c r="BB29" s="814"/>
      <c r="BC29" s="814"/>
      <c r="BD29" s="814"/>
      <c r="BE29" s="814"/>
      <c r="BF29" s="1302"/>
      <c r="BH29" s="83"/>
      <c r="BI29" s="83"/>
      <c r="BJ29" s="83"/>
    </row>
    <row r="30" spans="4:62" s="22" customFormat="1" ht="25.5" customHeight="1" thickBot="1">
      <c r="D30" s="1423" t="s">
        <v>307</v>
      </c>
      <c r="E30" s="1424"/>
      <c r="F30" s="1424"/>
      <c r="G30" s="1027" t="s">
        <v>338</v>
      </c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425"/>
      <c r="U30" s="1401"/>
      <c r="V30" s="1415"/>
      <c r="W30" s="1415"/>
      <c r="X30" s="1356"/>
      <c r="Y30" s="1401"/>
      <c r="Z30" s="1415"/>
      <c r="AA30" s="1415"/>
      <c r="AB30" s="1356"/>
      <c r="AC30" s="1401">
        <v>12</v>
      </c>
      <c r="AD30" s="1402"/>
      <c r="AE30" s="1403">
        <f t="shared" si="3"/>
        <v>360</v>
      </c>
      <c r="AF30" s="1404"/>
      <c r="AG30" s="1355"/>
      <c r="AH30" s="1356"/>
      <c r="AI30" s="1355"/>
      <c r="AJ30" s="1356"/>
      <c r="AK30" s="1401"/>
      <c r="AL30" s="1356"/>
      <c r="AM30" s="1401"/>
      <c r="AN30" s="1402"/>
      <c r="AO30" s="1403">
        <f t="shared" si="4"/>
        <v>360</v>
      </c>
      <c r="AP30" s="1404"/>
      <c r="AQ30" s="1355"/>
      <c r="AR30" s="1415"/>
      <c r="AS30" s="1415"/>
      <c r="AT30" s="1356"/>
      <c r="AU30" s="1401" t="s">
        <v>155</v>
      </c>
      <c r="AV30" s="1415"/>
      <c r="AW30" s="1415"/>
      <c r="AX30" s="1356"/>
      <c r="AY30" s="1392"/>
      <c r="AZ30" s="1426"/>
      <c r="BA30" s="1426"/>
      <c r="BB30" s="1426"/>
      <c r="BC30" s="1426"/>
      <c r="BD30" s="1426"/>
      <c r="BE30" s="1426"/>
      <c r="BF30" s="1427"/>
      <c r="BH30" s="83"/>
      <c r="BI30" s="83"/>
      <c r="BJ30" s="83"/>
    </row>
    <row r="31" spans="4:62" s="22" customFormat="1" ht="25.5" customHeight="1" thickBot="1">
      <c r="D31" s="1285" t="s">
        <v>372</v>
      </c>
      <c r="E31" s="1286"/>
      <c r="F31" s="1286"/>
      <c r="G31" s="1286"/>
      <c r="H31" s="1286"/>
      <c r="I31" s="1286"/>
      <c r="J31" s="1286"/>
      <c r="K31" s="1286"/>
      <c r="L31" s="1286"/>
      <c r="M31" s="1286"/>
      <c r="N31" s="1286"/>
      <c r="O31" s="1286"/>
      <c r="P31" s="1286"/>
      <c r="Q31" s="1286"/>
      <c r="R31" s="1286"/>
      <c r="S31" s="1286"/>
      <c r="T31" s="1287"/>
      <c r="U31" s="1380">
        <v>2</v>
      </c>
      <c r="V31" s="1381"/>
      <c r="W31" s="571" t="s">
        <v>369</v>
      </c>
      <c r="X31" s="1395"/>
      <c r="Y31" s="1380"/>
      <c r="Z31" s="1381"/>
      <c r="AA31" s="1396"/>
      <c r="AB31" s="1388"/>
      <c r="AC31" s="1380">
        <f>SUM(AC23:AD30)</f>
        <v>30</v>
      </c>
      <c r="AD31" s="1381"/>
      <c r="AE31" s="1380">
        <f>SUM(AE23:AF30)</f>
        <v>900</v>
      </c>
      <c r="AF31" s="1381"/>
      <c r="AG31" s="1380">
        <f>SUM(AG23:AH30)</f>
        <v>164</v>
      </c>
      <c r="AH31" s="1381"/>
      <c r="AI31" s="1380">
        <f>SUM(AI23:AJ30)</f>
        <v>76</v>
      </c>
      <c r="AJ31" s="1381"/>
      <c r="AK31" s="1380"/>
      <c r="AL31" s="1381"/>
      <c r="AM31" s="1380">
        <f>SUM(AM23:AN30)</f>
        <v>88</v>
      </c>
      <c r="AN31" s="1381"/>
      <c r="AO31" s="1380">
        <f>SUM(AO23:AP30)</f>
        <v>736</v>
      </c>
      <c r="AP31" s="1381"/>
      <c r="AQ31" s="1380"/>
      <c r="AR31" s="1387"/>
      <c r="AS31" s="1387"/>
      <c r="AT31" s="1388"/>
      <c r="AU31" s="1380">
        <f>AU23+AU24+AU25+AU26+AU27+AU28</f>
        <v>20.5</v>
      </c>
      <c r="AV31" s="1387"/>
      <c r="AW31" s="1387"/>
      <c r="AX31" s="1388"/>
      <c r="AY31" s="1378"/>
      <c r="AZ31" s="1379"/>
      <c r="BA31" s="1376"/>
      <c r="BB31" s="1377"/>
      <c r="BC31" s="1378"/>
      <c r="BD31" s="1379"/>
      <c r="BE31" s="1376"/>
      <c r="BF31" s="1377"/>
      <c r="BH31" s="83"/>
      <c r="BI31" s="83"/>
      <c r="BJ31" s="83"/>
    </row>
    <row r="32" spans="4:62" s="22" customFormat="1" ht="28.5" customHeight="1" thickBot="1">
      <c r="D32" s="1172" t="s">
        <v>92</v>
      </c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4"/>
      <c r="U32" s="1393">
        <f>U31+U21</f>
        <v>6</v>
      </c>
      <c r="V32" s="1394"/>
      <c r="W32" s="1393">
        <v>10</v>
      </c>
      <c r="X32" s="1394"/>
      <c r="Y32" s="1393"/>
      <c r="Z32" s="1394"/>
      <c r="AA32" s="1393"/>
      <c r="AB32" s="1394"/>
      <c r="AC32" s="1393">
        <f>AC31+AC21</f>
        <v>60</v>
      </c>
      <c r="AD32" s="1394"/>
      <c r="AE32" s="1393">
        <f>AE31+AE21</f>
        <v>1800</v>
      </c>
      <c r="AF32" s="1394"/>
      <c r="AG32" s="1393">
        <f>AG31+AG21</f>
        <v>632</v>
      </c>
      <c r="AH32" s="1394"/>
      <c r="AI32" s="1393">
        <f>AI31+AI21</f>
        <v>320</v>
      </c>
      <c r="AJ32" s="1394"/>
      <c r="AK32" s="1393"/>
      <c r="AL32" s="1394"/>
      <c r="AM32" s="1393">
        <f>AM31+AM21</f>
        <v>312</v>
      </c>
      <c r="AN32" s="1394"/>
      <c r="AO32" s="1393">
        <f>AO31+AO21</f>
        <v>1168</v>
      </c>
      <c r="AP32" s="1394"/>
      <c r="AQ32" s="1179"/>
      <c r="AR32" s="1180"/>
      <c r="AS32" s="1180"/>
      <c r="AT32" s="1181"/>
      <c r="AU32" s="1179"/>
      <c r="AV32" s="1180"/>
      <c r="AW32" s="1180"/>
      <c r="AX32" s="1181"/>
      <c r="AY32" s="1176"/>
      <c r="AZ32" s="1348"/>
      <c r="BA32" s="1386"/>
      <c r="BB32" s="1178"/>
      <c r="BC32" s="1176"/>
      <c r="BD32" s="1348"/>
      <c r="BE32" s="1386"/>
      <c r="BF32" s="1178"/>
      <c r="BH32" s="83"/>
      <c r="BI32" s="83"/>
      <c r="BJ32" s="83"/>
    </row>
    <row r="33" spans="4:62" s="22" customFormat="1" ht="22.5" customHeight="1" thickBot="1">
      <c r="D33" s="1172" t="s">
        <v>93</v>
      </c>
      <c r="E33" s="1184"/>
      <c r="F33" s="1184"/>
      <c r="G33" s="1184"/>
      <c r="H33" s="1184"/>
      <c r="I33" s="1184"/>
      <c r="J33" s="1184"/>
      <c r="K33" s="1184"/>
      <c r="L33" s="1184"/>
      <c r="M33" s="1184"/>
      <c r="N33" s="1184"/>
      <c r="O33" s="1184"/>
      <c r="P33" s="1184"/>
      <c r="Q33" s="1184"/>
      <c r="R33" s="1184"/>
      <c r="S33" s="1184"/>
      <c r="T33" s="1184"/>
      <c r="U33" s="1184"/>
      <c r="V33" s="1184"/>
      <c r="W33" s="1184"/>
      <c r="X33" s="1184"/>
      <c r="Y33" s="1184"/>
      <c r="Z33" s="1184"/>
      <c r="AA33" s="1184"/>
      <c r="AB33" s="1184"/>
      <c r="AC33" s="1184"/>
      <c r="AD33" s="1184"/>
      <c r="AE33" s="1184"/>
      <c r="AF33" s="1184"/>
      <c r="AG33" s="1184"/>
      <c r="AH33" s="1184"/>
      <c r="AI33" s="1184"/>
      <c r="AJ33" s="1184"/>
      <c r="AK33" s="1184"/>
      <c r="AL33" s="1184"/>
      <c r="AM33" s="1184"/>
      <c r="AN33" s="1184"/>
      <c r="AO33" s="1184"/>
      <c r="AP33" s="1186"/>
      <c r="AQ33" s="1196">
        <v>26</v>
      </c>
      <c r="AR33" s="1197"/>
      <c r="AS33" s="1197"/>
      <c r="AT33" s="1198"/>
      <c r="AU33" s="1196">
        <v>20.5</v>
      </c>
      <c r="AV33" s="1197"/>
      <c r="AW33" s="1197"/>
      <c r="AX33" s="1198"/>
      <c r="AY33" s="1391"/>
      <c r="AZ33" s="1392"/>
      <c r="BA33" s="1389"/>
      <c r="BB33" s="1390"/>
      <c r="BC33" s="1391"/>
      <c r="BD33" s="1392"/>
      <c r="BE33" s="1389"/>
      <c r="BF33" s="1390"/>
      <c r="BH33" s="83"/>
      <c r="BI33" s="83"/>
      <c r="BJ33" s="83"/>
    </row>
    <row r="34" spans="4:62" s="91" customFormat="1" ht="25.5" customHeight="1" thickBot="1">
      <c r="D34" s="1167" t="s">
        <v>94</v>
      </c>
      <c r="E34" s="1168"/>
      <c r="F34" s="1168"/>
      <c r="G34" s="1168"/>
      <c r="H34" s="1168"/>
      <c r="I34" s="1168"/>
      <c r="J34" s="1168"/>
      <c r="K34" s="1168"/>
      <c r="L34" s="1168"/>
      <c r="M34" s="1168"/>
      <c r="N34" s="1168"/>
      <c r="O34" s="1168"/>
      <c r="P34" s="1168"/>
      <c r="Q34" s="1168"/>
      <c r="R34" s="1168"/>
      <c r="S34" s="1168"/>
      <c r="T34" s="1168"/>
      <c r="U34" s="1168"/>
      <c r="V34" s="1168"/>
      <c r="W34" s="1168"/>
      <c r="X34" s="1168"/>
      <c r="Y34" s="1168"/>
      <c r="Z34" s="1168"/>
      <c r="AA34" s="1168"/>
      <c r="AB34" s="1168"/>
      <c r="AC34" s="1168"/>
      <c r="AD34" s="1168"/>
      <c r="AE34" s="1168"/>
      <c r="AF34" s="1168"/>
      <c r="AG34" s="1168"/>
      <c r="AH34" s="1168"/>
      <c r="AI34" s="1168"/>
      <c r="AJ34" s="1168"/>
      <c r="AK34" s="1168"/>
      <c r="AL34" s="1168"/>
      <c r="AM34" s="1168"/>
      <c r="AN34" s="1168"/>
      <c r="AO34" s="1168"/>
      <c r="AP34" s="1169"/>
      <c r="AQ34" s="1179">
        <v>4</v>
      </c>
      <c r="AR34" s="1180"/>
      <c r="AS34" s="1180"/>
      <c r="AT34" s="1181"/>
      <c r="AU34" s="1179">
        <v>2</v>
      </c>
      <c r="AV34" s="1180"/>
      <c r="AW34" s="1180"/>
      <c r="AX34" s="1181"/>
      <c r="AY34" s="1391"/>
      <c r="AZ34" s="1392"/>
      <c r="BA34" s="1389"/>
      <c r="BB34" s="1390"/>
      <c r="BC34" s="1391"/>
      <c r="BD34" s="1392"/>
      <c r="BE34" s="1389"/>
      <c r="BF34" s="1390"/>
      <c r="BH34" s="92"/>
      <c r="BI34" s="92"/>
      <c r="BJ34" s="92"/>
    </row>
    <row r="35" spans="4:62" s="86" customFormat="1" ht="24" customHeight="1" thickBot="1">
      <c r="D35" s="1167" t="s">
        <v>95</v>
      </c>
      <c r="E35" s="1168"/>
      <c r="F35" s="1168"/>
      <c r="G35" s="1168"/>
      <c r="H35" s="1168"/>
      <c r="I35" s="1168"/>
      <c r="J35" s="1168"/>
      <c r="K35" s="1168"/>
      <c r="L35" s="1168"/>
      <c r="M35" s="1168"/>
      <c r="N35" s="1168"/>
      <c r="O35" s="1168"/>
      <c r="P35" s="1168"/>
      <c r="Q35" s="1168"/>
      <c r="R35" s="1168"/>
      <c r="S35" s="1168"/>
      <c r="T35" s="1168"/>
      <c r="U35" s="1168"/>
      <c r="V35" s="1168"/>
      <c r="W35" s="1168"/>
      <c r="X35" s="1168"/>
      <c r="Y35" s="1168"/>
      <c r="Z35" s="1168"/>
      <c r="AA35" s="1168"/>
      <c r="AB35" s="1168"/>
      <c r="AC35" s="1168"/>
      <c r="AD35" s="1168"/>
      <c r="AE35" s="1168"/>
      <c r="AF35" s="1168"/>
      <c r="AG35" s="1168"/>
      <c r="AH35" s="1168"/>
      <c r="AI35" s="1168"/>
      <c r="AJ35" s="1168"/>
      <c r="AK35" s="1168"/>
      <c r="AL35" s="1168"/>
      <c r="AM35" s="1168"/>
      <c r="AN35" s="1168"/>
      <c r="AO35" s="1168"/>
      <c r="AP35" s="1169"/>
      <c r="AQ35" s="1199" t="s">
        <v>337</v>
      </c>
      <c r="AR35" s="1200"/>
      <c r="AS35" s="1200"/>
      <c r="AT35" s="1201"/>
      <c r="AU35" s="1179" t="s">
        <v>355</v>
      </c>
      <c r="AV35" s="1180"/>
      <c r="AW35" s="1180"/>
      <c r="AX35" s="1181"/>
      <c r="AY35" s="1391"/>
      <c r="AZ35" s="1392"/>
      <c r="BA35" s="1389"/>
      <c r="BB35" s="1390"/>
      <c r="BC35" s="1391"/>
      <c r="BD35" s="1392"/>
      <c r="BE35" s="1389"/>
      <c r="BF35" s="1390"/>
      <c r="BH35" s="90"/>
      <c r="BI35" s="90"/>
      <c r="BJ35" s="90"/>
    </row>
    <row r="36" spans="4:62" s="34" customFormat="1" ht="25.5" customHeight="1" thickBot="1">
      <c r="D36" s="1167" t="s">
        <v>96</v>
      </c>
      <c r="E36" s="1168"/>
      <c r="F36" s="1168"/>
      <c r="G36" s="1168"/>
      <c r="H36" s="1168"/>
      <c r="I36" s="1168"/>
      <c r="J36" s="1168"/>
      <c r="K36" s="1168"/>
      <c r="L36" s="1168"/>
      <c r="M36" s="1168"/>
      <c r="N36" s="1168"/>
      <c r="O36" s="1168"/>
      <c r="P36" s="1168"/>
      <c r="Q36" s="1168"/>
      <c r="R36" s="1168"/>
      <c r="S36" s="1168"/>
      <c r="T36" s="1168"/>
      <c r="U36" s="1168"/>
      <c r="V36" s="1168"/>
      <c r="W36" s="1168"/>
      <c r="X36" s="1168"/>
      <c r="Y36" s="1168"/>
      <c r="Z36" s="1168"/>
      <c r="AA36" s="1168"/>
      <c r="AB36" s="1168"/>
      <c r="AC36" s="1168"/>
      <c r="AD36" s="1168"/>
      <c r="AE36" s="1168"/>
      <c r="AF36" s="1168"/>
      <c r="AG36" s="1168"/>
      <c r="AH36" s="1168"/>
      <c r="AI36" s="1168"/>
      <c r="AJ36" s="1168"/>
      <c r="AK36" s="1168"/>
      <c r="AL36" s="1168"/>
      <c r="AM36" s="1168"/>
      <c r="AN36" s="1168"/>
      <c r="AO36" s="1168"/>
      <c r="AP36" s="1169"/>
      <c r="AQ36" s="1176"/>
      <c r="AR36" s="1177"/>
      <c r="AS36" s="1177"/>
      <c r="AT36" s="1178"/>
      <c r="AU36" s="1176"/>
      <c r="AV36" s="1177"/>
      <c r="AW36" s="1177"/>
      <c r="AX36" s="1178"/>
      <c r="AY36" s="1391"/>
      <c r="AZ36" s="1392"/>
      <c r="BA36" s="1389"/>
      <c r="BB36" s="1390"/>
      <c r="BC36" s="1391"/>
      <c r="BD36" s="1392"/>
      <c r="BE36" s="1389"/>
      <c r="BF36" s="1390"/>
      <c r="BH36" s="62"/>
      <c r="BI36" s="62"/>
      <c r="BJ36" s="62"/>
    </row>
    <row r="37" spans="3:62" s="34" customFormat="1" ht="24" customHeight="1" thickBot="1">
      <c r="C37" s="80"/>
      <c r="D37" s="1192" t="s">
        <v>97</v>
      </c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1193"/>
      <c r="AG37" s="1193"/>
      <c r="AH37" s="1193"/>
      <c r="AI37" s="1193"/>
      <c r="AJ37" s="1193"/>
      <c r="AK37" s="1193"/>
      <c r="AL37" s="1193"/>
      <c r="AM37" s="1193"/>
      <c r="AN37" s="1193"/>
      <c r="AO37" s="1193"/>
      <c r="AP37" s="1194"/>
      <c r="AQ37" s="1176"/>
      <c r="AR37" s="1177"/>
      <c r="AS37" s="1177"/>
      <c r="AT37" s="1178"/>
      <c r="AU37" s="1176"/>
      <c r="AV37" s="1177"/>
      <c r="AW37" s="1177"/>
      <c r="AX37" s="1178"/>
      <c r="AY37" s="1391"/>
      <c r="AZ37" s="1392"/>
      <c r="BA37" s="1389"/>
      <c r="BB37" s="1390"/>
      <c r="BC37" s="1391"/>
      <c r="BD37" s="1392"/>
      <c r="BE37" s="1389"/>
      <c r="BF37" s="1390"/>
      <c r="BH37" s="62"/>
      <c r="BI37" s="62"/>
      <c r="BJ37" s="62"/>
    </row>
    <row r="38" spans="3:62" s="34" customFormat="1" ht="18" customHeight="1">
      <c r="C38" s="80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62"/>
      <c r="R38" s="62"/>
      <c r="S38" s="62"/>
      <c r="T38" s="62"/>
      <c r="U38" s="76"/>
      <c r="V38" s="62"/>
      <c r="W38" s="62"/>
      <c r="X38" s="62"/>
      <c r="Y38" s="62"/>
      <c r="Z38" s="62"/>
      <c r="AA38" s="62"/>
      <c r="AB38" s="122"/>
      <c r="AC38" s="123"/>
      <c r="AD38" s="123"/>
      <c r="AE38" s="123"/>
      <c r="AF38" s="123"/>
      <c r="AG38" s="123"/>
      <c r="AH38" s="123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H38" s="62"/>
      <c r="BI38" s="62"/>
      <c r="BJ38" s="62"/>
    </row>
    <row r="39" spans="7:58" s="35" customFormat="1" ht="22.5" customHeight="1">
      <c r="G39" s="1195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1195"/>
      <c r="T39" s="1195"/>
      <c r="U39" s="1195"/>
      <c r="V39" s="1195"/>
      <c r="W39" s="1195"/>
      <c r="X39" s="1195"/>
      <c r="Y39" s="1195"/>
      <c r="Z39" s="1195"/>
      <c r="AA39" s="1195"/>
      <c r="AB39" s="1195"/>
      <c r="AC39" s="1195"/>
      <c r="AD39" s="1195"/>
      <c r="AE39" s="1195"/>
      <c r="AF39" s="1195"/>
      <c r="AG39" s="1195"/>
      <c r="AH39" s="1195"/>
      <c r="AI39" s="1195"/>
      <c r="AJ39" s="1195"/>
      <c r="AK39" s="1195"/>
      <c r="AL39" s="1195"/>
      <c r="AM39" s="1195"/>
      <c r="AN39" s="1195"/>
      <c r="AO39" s="1195"/>
      <c r="AP39" s="1195"/>
      <c r="AQ39" s="1195"/>
      <c r="AR39" s="1195"/>
      <c r="AS39" s="1195"/>
      <c r="AT39" s="1195"/>
      <c r="AU39" s="1195"/>
      <c r="AV39" s="1195"/>
      <c r="AW39" s="1195"/>
      <c r="AX39" s="1195"/>
      <c r="AY39" s="1195"/>
      <c r="AZ39" s="1195"/>
      <c r="BA39" s="1195"/>
      <c r="BB39" s="1195"/>
      <c r="BC39" s="1195"/>
      <c r="BD39" s="1195"/>
      <c r="BE39" s="1195"/>
      <c r="BF39" s="1195"/>
    </row>
    <row r="40" spans="7:58" s="35" customFormat="1" ht="22.5" customHeight="1"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1148"/>
      <c r="Y40" s="1148"/>
      <c r="Z40" s="1148"/>
      <c r="AA40" s="1148"/>
      <c r="AB40" s="1148"/>
      <c r="AC40" s="1148"/>
      <c r="AD40" s="1148"/>
      <c r="AE40" s="1148"/>
      <c r="AF40" s="1148"/>
      <c r="AG40" s="1148"/>
      <c r="AH40" s="1148"/>
      <c r="AI40" s="1148"/>
      <c r="AJ40" s="1148"/>
      <c r="AK40" s="1148"/>
      <c r="AL40" s="1148"/>
      <c r="AM40" s="1148"/>
      <c r="AN40" s="1148"/>
      <c r="AO40" s="1148"/>
      <c r="AP40" s="1148"/>
      <c r="AQ40" s="1148"/>
      <c r="AR40" s="1148"/>
      <c r="AS40" s="1148"/>
      <c r="AT40" s="1148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</row>
    <row r="41" spans="4:62" s="35" customFormat="1" ht="18" customHeight="1">
      <c r="D41" s="177"/>
      <c r="E41" s="215"/>
      <c r="F41" s="215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180"/>
      <c r="BH41" s="180"/>
      <c r="BI41" s="180"/>
      <c r="BJ41" s="180"/>
    </row>
    <row r="42" spans="4:62" s="35" customFormat="1" ht="18" customHeight="1">
      <c r="D42" s="177"/>
      <c r="E42" s="215"/>
      <c r="F42" s="215"/>
      <c r="G42" s="248"/>
      <c r="H42" s="248"/>
      <c r="I42" s="248"/>
      <c r="J42" s="248"/>
      <c r="K42" s="248"/>
      <c r="L42" s="248"/>
      <c r="M42" s="248"/>
      <c r="N42" s="248"/>
      <c r="O42" s="248"/>
      <c r="P42" s="230"/>
      <c r="Q42" s="230"/>
      <c r="R42" s="230"/>
      <c r="S42" s="231"/>
      <c r="T42" s="232"/>
      <c r="U42" s="232"/>
      <c r="V42" s="1166"/>
      <c r="W42" s="1166"/>
      <c r="X42" s="1166"/>
      <c r="Y42" s="1166"/>
      <c r="Z42" s="1166"/>
      <c r="AA42" s="1166"/>
      <c r="AB42" s="233"/>
      <c r="AC42" s="234"/>
      <c r="AD42" s="235"/>
      <c r="AE42" s="236"/>
      <c r="AF42" s="235"/>
      <c r="AG42" s="1191"/>
      <c r="AH42" s="1191"/>
      <c r="AI42" s="1191"/>
      <c r="AJ42" s="1191"/>
      <c r="AK42" s="1191"/>
      <c r="AL42" s="1191"/>
      <c r="AM42" s="1191"/>
      <c r="AN42" s="1191"/>
      <c r="AO42" s="1191"/>
      <c r="AP42" s="1191"/>
      <c r="AQ42" s="1191"/>
      <c r="AR42" s="1191"/>
      <c r="AS42" s="1191"/>
      <c r="AT42" s="1191"/>
      <c r="AU42" s="230"/>
      <c r="AV42" s="230"/>
      <c r="AW42" s="230"/>
      <c r="AX42" s="231"/>
      <c r="AY42" s="233"/>
      <c r="AZ42" s="1166"/>
      <c r="BA42" s="1166"/>
      <c r="BB42" s="1166"/>
      <c r="BC42" s="1166"/>
      <c r="BD42" s="1166"/>
      <c r="BE42" s="1166"/>
      <c r="BF42" s="295"/>
      <c r="BG42" s="184"/>
      <c r="BH42" s="184"/>
      <c r="BI42" s="184"/>
      <c r="BJ42" s="184"/>
    </row>
    <row r="43" spans="4:62" s="35" customFormat="1" ht="18" customHeight="1">
      <c r="D43" s="177"/>
      <c r="E43" s="215"/>
      <c r="F43" s="215"/>
      <c r="G43" s="237"/>
      <c r="H43" s="238"/>
      <c r="I43" s="239"/>
      <c r="J43" s="240"/>
      <c r="K43" s="240"/>
      <c r="L43" s="239"/>
      <c r="M43" s="241"/>
      <c r="N43" s="241"/>
      <c r="O43" s="241"/>
      <c r="P43" s="242"/>
      <c r="Q43" s="987"/>
      <c r="R43" s="987"/>
      <c r="S43" s="987"/>
      <c r="T43" s="987"/>
      <c r="U43" s="243"/>
      <c r="V43" s="244"/>
      <c r="W43" s="245"/>
      <c r="X43" s="246"/>
      <c r="Y43" s="241"/>
      <c r="AB43" s="241"/>
      <c r="AC43" s="247"/>
      <c r="AD43" s="247"/>
      <c r="AE43" s="247"/>
      <c r="AF43" s="247"/>
      <c r="AG43" s="247"/>
      <c r="AH43" s="247"/>
      <c r="AI43" s="247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994"/>
      <c r="AW43" s="994"/>
      <c r="AX43" s="994"/>
      <c r="AY43" s="244"/>
      <c r="AZ43" s="243"/>
      <c r="BA43" s="245"/>
      <c r="BB43" s="246"/>
      <c r="BC43" s="241"/>
      <c r="BD43" s="241"/>
      <c r="BE43" s="244"/>
      <c r="BF43" s="198"/>
      <c r="BG43" s="221"/>
      <c r="BH43" s="221"/>
      <c r="BI43" s="221"/>
      <c r="BJ43" s="221"/>
    </row>
    <row r="44" spans="4:62" s="35" customFormat="1" ht="18" customHeight="1">
      <c r="D44" s="177"/>
      <c r="E44" s="215"/>
      <c r="F44" s="215"/>
      <c r="G44" s="215"/>
      <c r="H44" s="215"/>
      <c r="I44" s="215"/>
      <c r="J44" s="215"/>
      <c r="K44" s="215"/>
      <c r="L44" s="178"/>
      <c r="M44" s="178"/>
      <c r="N44" s="178"/>
      <c r="O44" s="178"/>
      <c r="P44" s="216"/>
      <c r="Q44" s="217"/>
      <c r="R44" s="217"/>
      <c r="S44" s="217"/>
      <c r="T44" s="218"/>
      <c r="U44" s="218"/>
      <c r="V44" s="219"/>
      <c r="W44" s="183"/>
      <c r="X44" s="222"/>
      <c r="Y44" s="223"/>
      <c r="Z44" s="223"/>
      <c r="AA44" s="223"/>
      <c r="AB44" s="223"/>
      <c r="AC44" s="185"/>
      <c r="AD44" s="216"/>
      <c r="AE44" s="185"/>
      <c r="AF44" s="185"/>
      <c r="AG44" s="185"/>
      <c r="AH44" s="185"/>
      <c r="AI44" s="185"/>
      <c r="AJ44" s="185"/>
      <c r="AK44" s="186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224"/>
      <c r="BB44" s="225"/>
      <c r="BC44" s="184"/>
      <c r="BD44" s="226"/>
      <c r="BE44" s="184"/>
      <c r="BF44" s="188"/>
      <c r="BG44" s="198"/>
      <c r="BH44" s="188"/>
      <c r="BI44" s="188"/>
      <c r="BJ44" s="184"/>
    </row>
    <row r="45" spans="4:62" s="35" customFormat="1" ht="19.5" customHeight="1">
      <c r="D45" s="177"/>
      <c r="E45" s="215"/>
      <c r="F45" s="215"/>
      <c r="G45" s="215"/>
      <c r="H45" s="178"/>
      <c r="I45" s="178"/>
      <c r="J45" s="178"/>
      <c r="K45" s="178"/>
      <c r="L45" s="178"/>
      <c r="M45" s="178"/>
      <c r="N45" s="181"/>
      <c r="O45" s="178"/>
      <c r="P45" s="178"/>
      <c r="Q45" s="181"/>
      <c r="R45" s="178"/>
      <c r="S45" s="179"/>
      <c r="T45" s="182"/>
      <c r="U45" s="179"/>
      <c r="V45" s="189"/>
      <c r="W45" s="183"/>
      <c r="X45" s="183"/>
      <c r="Y45" s="190"/>
      <c r="Z45" s="179"/>
      <c r="AA45" s="182"/>
      <c r="AB45" s="185"/>
      <c r="AC45" s="185"/>
      <c r="AD45" s="185"/>
      <c r="AE45" s="185"/>
      <c r="AF45" s="185"/>
      <c r="AG45" s="185"/>
      <c r="AH45" s="185"/>
      <c r="AI45" s="185"/>
      <c r="AJ45" s="185"/>
      <c r="AK45" s="186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4"/>
      <c r="BC45" s="181"/>
      <c r="BD45" s="191"/>
      <c r="BE45" s="191"/>
      <c r="BF45" s="179"/>
      <c r="BG45" s="179"/>
      <c r="BH45" s="184"/>
      <c r="BI45" s="179"/>
      <c r="BJ45" s="192"/>
    </row>
    <row r="46" spans="4:62" s="35" customFormat="1" ht="28.5" customHeight="1">
      <c r="D46" s="177"/>
      <c r="E46" s="215"/>
      <c r="F46" s="215"/>
      <c r="G46" s="215"/>
      <c r="H46" s="178"/>
      <c r="I46" s="178"/>
      <c r="J46" s="178"/>
      <c r="K46" s="178"/>
      <c r="L46" s="178"/>
      <c r="M46" s="178"/>
      <c r="N46" s="181"/>
      <c r="O46" s="178"/>
      <c r="P46" s="178"/>
      <c r="Q46" s="181"/>
      <c r="R46" s="178"/>
      <c r="S46" s="179"/>
      <c r="T46" s="182"/>
      <c r="U46" s="179"/>
      <c r="V46" s="189"/>
      <c r="W46" s="183"/>
      <c r="X46" s="183"/>
      <c r="Y46" s="190"/>
      <c r="Z46" s="179"/>
      <c r="AA46" s="182"/>
      <c r="AB46" s="185"/>
      <c r="AC46" s="185"/>
      <c r="AD46" s="185"/>
      <c r="AE46" s="185"/>
      <c r="AF46" s="185"/>
      <c r="AG46" s="185"/>
      <c r="AH46" s="185"/>
      <c r="AI46" s="185"/>
      <c r="AJ46" s="185"/>
      <c r="AK46" s="186"/>
      <c r="AL46" s="193"/>
      <c r="AM46" s="193"/>
      <c r="AN46" s="193"/>
      <c r="AO46" s="193"/>
      <c r="AP46" s="194"/>
      <c r="AQ46" s="195"/>
      <c r="AR46" s="179"/>
      <c r="AS46" s="179"/>
      <c r="AT46" s="179"/>
      <c r="AU46" s="187"/>
      <c r="AV46" s="187"/>
      <c r="AW46" s="187"/>
      <c r="AX46" s="187"/>
      <c r="AY46" s="187"/>
      <c r="AZ46" s="187"/>
      <c r="BA46" s="179"/>
      <c r="BB46" s="179"/>
      <c r="BC46" s="181"/>
      <c r="BD46" s="179"/>
      <c r="BE46" s="182"/>
      <c r="BF46" s="179"/>
      <c r="BG46" s="179"/>
      <c r="BH46" s="179"/>
      <c r="BI46" s="179"/>
      <c r="BJ46" s="192"/>
    </row>
    <row r="47" spans="4:62" s="35" customFormat="1" ht="25.5" customHeight="1">
      <c r="D47" s="196"/>
      <c r="E47" s="215"/>
      <c r="F47" s="215"/>
      <c r="G47" s="215"/>
      <c r="H47" s="215"/>
      <c r="I47" s="215"/>
      <c r="J47" s="215"/>
      <c r="K47" s="215"/>
      <c r="L47" s="178"/>
      <c r="M47" s="178"/>
      <c r="N47" s="178"/>
      <c r="O47" s="178"/>
      <c r="P47" s="216"/>
      <c r="Q47" s="217"/>
      <c r="R47" s="217"/>
      <c r="S47" s="217"/>
      <c r="T47" s="218"/>
      <c r="U47" s="218"/>
      <c r="V47" s="219"/>
      <c r="W47" s="183"/>
      <c r="X47" s="222"/>
      <c r="Y47" s="223"/>
      <c r="Z47" s="223"/>
      <c r="AA47" s="223"/>
      <c r="AB47" s="223"/>
      <c r="AC47" s="185"/>
      <c r="AD47" s="216"/>
      <c r="AE47" s="185"/>
      <c r="AF47" s="185"/>
      <c r="AG47" s="185"/>
      <c r="AH47" s="185"/>
      <c r="AI47" s="185"/>
      <c r="AJ47" s="185"/>
      <c r="AK47" s="186"/>
      <c r="AL47" s="196"/>
      <c r="AM47" s="196"/>
      <c r="AN47" s="196"/>
      <c r="AO47" s="196"/>
      <c r="AP47" s="196"/>
      <c r="AQ47" s="196"/>
      <c r="AR47" s="196"/>
      <c r="AS47" s="196"/>
      <c r="AT47" s="196"/>
      <c r="AU47" s="187"/>
      <c r="AV47" s="187"/>
      <c r="AW47" s="187"/>
      <c r="AX47" s="224"/>
      <c r="AY47" s="184"/>
      <c r="AZ47" s="184"/>
      <c r="BA47" s="226"/>
      <c r="BB47" s="225"/>
      <c r="BC47" s="188"/>
      <c r="BD47" s="184"/>
      <c r="BE47" s="225"/>
      <c r="BF47" s="188"/>
      <c r="BG47" s="198"/>
      <c r="BH47" s="197"/>
      <c r="BI47" s="188"/>
      <c r="BJ47" s="198"/>
    </row>
    <row r="48" spans="4:62" s="35" customFormat="1" ht="19.5" customHeight="1">
      <c r="D48" s="199"/>
      <c r="E48" s="200"/>
      <c r="F48" s="178"/>
      <c r="G48" s="178"/>
      <c r="H48" s="178"/>
      <c r="I48" s="178"/>
      <c r="J48" s="178"/>
      <c r="K48" s="178"/>
      <c r="L48" s="178"/>
      <c r="M48" s="178"/>
      <c r="N48" s="181"/>
      <c r="O48" s="178"/>
      <c r="P48" s="178"/>
      <c r="Q48" s="181"/>
      <c r="R48" s="178"/>
      <c r="S48" s="227"/>
      <c r="T48" s="182"/>
      <c r="U48" s="179"/>
      <c r="V48" s="183"/>
      <c r="W48" s="183"/>
      <c r="X48" s="183"/>
      <c r="Y48" s="190"/>
      <c r="Z48" s="179"/>
      <c r="AA48" s="182"/>
      <c r="AB48" s="201"/>
      <c r="AC48" s="200"/>
      <c r="AD48" s="200"/>
      <c r="AE48" s="200"/>
      <c r="AF48" s="200"/>
      <c r="AG48" s="200"/>
      <c r="AH48" s="200"/>
      <c r="AI48" s="200"/>
      <c r="AJ48" s="200"/>
      <c r="AK48" s="200"/>
      <c r="AL48" s="199"/>
      <c r="AM48" s="200"/>
      <c r="AN48" s="178"/>
      <c r="AO48" s="202"/>
      <c r="AP48" s="202"/>
      <c r="AQ48" s="178"/>
      <c r="AR48" s="179"/>
      <c r="AS48" s="179"/>
      <c r="AT48" s="179"/>
      <c r="AU48" s="187"/>
      <c r="AV48" s="228"/>
      <c r="AW48" s="228"/>
      <c r="AX48" s="228"/>
      <c r="AY48" s="228"/>
      <c r="AZ48" s="181"/>
      <c r="BA48" s="184"/>
      <c r="BB48" s="184"/>
      <c r="BC48" s="179"/>
      <c r="BD48" s="179"/>
      <c r="BE48" s="191"/>
      <c r="BF48" s="191"/>
      <c r="BG48" s="179"/>
      <c r="BH48" s="179"/>
      <c r="BI48" s="179"/>
      <c r="BJ48" s="203"/>
    </row>
    <row r="49" s="35" customFormat="1" ht="18" customHeight="1"/>
    <row r="50" spans="1:62" s="34" customFormat="1" ht="16.5" customHeight="1">
      <c r="A50" s="38"/>
      <c r="B50" s="79"/>
      <c r="C50" s="11"/>
      <c r="D50" s="94"/>
      <c r="E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Y50" s="45"/>
      <c r="AO50" s="1165"/>
      <c r="AP50" s="1165"/>
      <c r="AQ50" s="1165"/>
      <c r="AR50" s="1165"/>
      <c r="AS50" s="1165"/>
      <c r="AT50" s="1165"/>
      <c r="AU50" s="1165"/>
      <c r="AV50" s="1165"/>
      <c r="AW50" s="1165"/>
      <c r="AX50" s="1165"/>
      <c r="AY50" s="1165"/>
      <c r="AZ50" s="1165"/>
      <c r="BA50" s="1165"/>
      <c r="BB50" s="1165"/>
      <c r="BC50" s="1165"/>
      <c r="BD50" s="1165"/>
      <c r="BE50" s="1165"/>
      <c r="BF50" s="1165"/>
      <c r="BG50" s="1165"/>
      <c r="BH50" s="1165"/>
      <c r="BI50" s="1165"/>
      <c r="BJ50" s="1165"/>
    </row>
    <row r="51" spans="1:62" s="34" customFormat="1" ht="15" customHeight="1">
      <c r="A51" s="38"/>
      <c r="B51" s="79"/>
      <c r="C51" s="124"/>
      <c r="D51" s="124"/>
      <c r="E51" s="124"/>
      <c r="F51" s="124"/>
      <c r="G51" s="124"/>
      <c r="H51" s="124"/>
      <c r="I51" s="124"/>
      <c r="J51" s="43"/>
      <c r="K51" s="43"/>
      <c r="L51" s="43"/>
      <c r="M51" s="43"/>
      <c r="N51" s="125"/>
      <c r="O51" s="12"/>
      <c r="P51" s="12"/>
      <c r="Q51" s="12"/>
      <c r="R51" s="56"/>
      <c r="S51" s="56"/>
      <c r="T51" s="126"/>
      <c r="Y51" s="45"/>
      <c r="AO51" s="77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</row>
    <row r="52" spans="1:61" s="34" customFormat="1" ht="16.5" customHeight="1">
      <c r="A52" s="38"/>
      <c r="B52" s="79"/>
      <c r="C52" s="124"/>
      <c r="D52" s="124"/>
      <c r="E52" s="124"/>
      <c r="F52" s="43"/>
      <c r="G52" s="43"/>
      <c r="H52" s="43"/>
      <c r="I52" s="43"/>
      <c r="J52" s="43"/>
      <c r="K52" s="43"/>
      <c r="L52" s="44"/>
      <c r="M52" s="43"/>
      <c r="N52" s="43"/>
      <c r="O52" s="44"/>
      <c r="P52" s="43"/>
      <c r="R52" s="45"/>
      <c r="S52" s="39"/>
      <c r="T52" s="26"/>
      <c r="U52" s="39"/>
      <c r="V52" s="956"/>
      <c r="W52" s="957"/>
      <c r="X52" s="957"/>
      <c r="Y52" s="957"/>
      <c r="Z52" s="957"/>
      <c r="AA52" s="41"/>
      <c r="AB52" s="125"/>
      <c r="AC52" s="41"/>
      <c r="AD52" s="41"/>
      <c r="AE52" s="41"/>
      <c r="AF52" s="41"/>
      <c r="AG52" s="41"/>
      <c r="AH52" s="41"/>
      <c r="AI52" s="63"/>
      <c r="AJ52" s="64"/>
      <c r="AK52" s="64"/>
      <c r="AL52" s="64"/>
      <c r="AM52" s="64"/>
      <c r="AN52" s="65"/>
      <c r="AO52" s="66"/>
      <c r="AS52" s="1400"/>
      <c r="AT52" s="1400"/>
      <c r="AU52" s="1400"/>
      <c r="AV52" s="1400"/>
      <c r="AW52" s="1400"/>
      <c r="AX52" s="1400"/>
      <c r="AY52" s="101"/>
      <c r="AZ52" s="101"/>
      <c r="BA52" s="102"/>
      <c r="BB52" s="102"/>
      <c r="BC52" s="127"/>
      <c r="BD52" s="128"/>
      <c r="BE52" s="128"/>
      <c r="BF52" s="128"/>
      <c r="BG52" s="128"/>
      <c r="BH52" s="129"/>
      <c r="BI52" s="81"/>
    </row>
    <row r="53" spans="1:61" s="34" customFormat="1" ht="16.5" customHeight="1">
      <c r="A53" s="38"/>
      <c r="B53" s="79"/>
      <c r="C53" s="124"/>
      <c r="D53" s="124"/>
      <c r="E53" s="124"/>
      <c r="F53" s="43"/>
      <c r="G53" s="43"/>
      <c r="H53" s="43"/>
      <c r="I53" s="43"/>
      <c r="J53" s="43"/>
      <c r="K53" s="43"/>
      <c r="L53" s="44"/>
      <c r="M53" s="43"/>
      <c r="N53" s="43"/>
      <c r="O53" s="44"/>
      <c r="P53" s="43"/>
      <c r="R53" s="45"/>
      <c r="S53" s="39"/>
      <c r="T53" s="26"/>
      <c r="U53" s="39"/>
      <c r="V53" s="39"/>
      <c r="W53" s="40"/>
      <c r="Y53" s="45"/>
      <c r="Z53" s="41"/>
      <c r="AA53" s="41"/>
      <c r="AB53" s="41"/>
      <c r="AC53" s="41"/>
      <c r="AD53" s="41"/>
      <c r="AE53" s="41"/>
      <c r="AF53" s="41"/>
      <c r="AG53" s="41"/>
      <c r="AH53" s="41"/>
      <c r="AI53" s="63"/>
      <c r="AJ53" s="64"/>
      <c r="AK53" s="64"/>
      <c r="AL53" s="64"/>
      <c r="AM53" s="64"/>
      <c r="AN53" s="65"/>
      <c r="AO53" s="66"/>
      <c r="AS53" s="1400"/>
      <c r="AT53" s="1400"/>
      <c r="AU53" s="1400"/>
      <c r="AV53" s="1400"/>
      <c r="AW53" s="1400"/>
      <c r="AX53" s="1400"/>
      <c r="BA53" s="44"/>
      <c r="BC53" s="45"/>
      <c r="BH53" s="27"/>
      <c r="BI53" s="27"/>
    </row>
    <row r="54" spans="1:61" s="34" customFormat="1" ht="15" customHeight="1">
      <c r="A54" s="38"/>
      <c r="B54" s="79"/>
      <c r="C54" s="124"/>
      <c r="D54" s="124"/>
      <c r="E54" s="124"/>
      <c r="F54" s="124"/>
      <c r="G54" s="124"/>
      <c r="H54" s="124"/>
      <c r="I54" s="124"/>
      <c r="J54" s="43"/>
      <c r="K54" s="43"/>
      <c r="L54" s="43"/>
      <c r="M54" s="43"/>
      <c r="N54" s="125"/>
      <c r="O54" s="12"/>
      <c r="P54" s="12"/>
      <c r="Q54" s="12"/>
      <c r="R54" s="56"/>
      <c r="S54" s="56"/>
      <c r="T54" s="126"/>
      <c r="U54" s="39"/>
      <c r="V54" s="39"/>
      <c r="W54" s="40"/>
      <c r="Y54" s="45"/>
      <c r="Z54" s="41"/>
      <c r="AA54" s="41"/>
      <c r="AB54" s="41"/>
      <c r="AC54" s="41"/>
      <c r="AD54" s="41"/>
      <c r="AE54" s="41"/>
      <c r="AF54" s="41"/>
      <c r="AG54" s="41"/>
      <c r="AH54" s="41"/>
      <c r="AI54" s="63"/>
      <c r="AJ54" s="64"/>
      <c r="AK54" s="64"/>
      <c r="AL54" s="64"/>
      <c r="AM54" s="64"/>
      <c r="AN54" s="65"/>
      <c r="AO54" s="66"/>
      <c r="AS54" s="78"/>
      <c r="AT54" s="78"/>
      <c r="AU54" s="78"/>
      <c r="AV54" s="78"/>
      <c r="AW54" s="78"/>
      <c r="AX54" s="78"/>
      <c r="BA54" s="44"/>
      <c r="BC54" s="45"/>
      <c r="BH54" s="27"/>
      <c r="BI54" s="27"/>
    </row>
    <row r="55" spans="1:61" s="34" customFormat="1" ht="16.5" customHeight="1">
      <c r="A55" s="38"/>
      <c r="B55" s="84"/>
      <c r="C55" s="124"/>
      <c r="D55" s="124"/>
      <c r="E55" s="124"/>
      <c r="F55" s="43"/>
      <c r="G55" s="43"/>
      <c r="H55" s="43"/>
      <c r="I55" s="43"/>
      <c r="J55" s="43"/>
      <c r="K55" s="43"/>
      <c r="L55" s="44"/>
      <c r="M55" s="43"/>
      <c r="N55" s="43"/>
      <c r="O55" s="44"/>
      <c r="P55" s="43"/>
      <c r="R55" s="45"/>
      <c r="T55" s="74"/>
      <c r="U55" s="39"/>
      <c r="V55" s="956"/>
      <c r="W55" s="957"/>
      <c r="X55" s="957"/>
      <c r="Y55" s="957"/>
      <c r="Z55" s="957"/>
      <c r="AA55" s="41"/>
      <c r="AB55" s="125"/>
      <c r="AC55" s="41"/>
      <c r="AD55" s="41"/>
      <c r="AE55" s="41"/>
      <c r="AF55" s="41"/>
      <c r="AG55" s="41"/>
      <c r="AH55" s="41"/>
      <c r="AI55" s="63"/>
      <c r="AJ55" s="64"/>
      <c r="AK55" s="64"/>
      <c r="AL55" s="64"/>
      <c r="AM55" s="64"/>
      <c r="AN55" s="65"/>
      <c r="AO55" s="66"/>
      <c r="AS55" s="84"/>
      <c r="AT55" s="124"/>
      <c r="AU55" s="124"/>
      <c r="AV55" s="124"/>
      <c r="AW55" s="124"/>
      <c r="AX55" s="124"/>
      <c r="BC55" s="127"/>
      <c r="BD55" s="128"/>
      <c r="BE55" s="128"/>
      <c r="BF55" s="22"/>
      <c r="BG55" s="128"/>
      <c r="BH55" s="129"/>
      <c r="BI55" s="81"/>
    </row>
    <row r="56" spans="1:61" s="34" customFormat="1" ht="15.75" customHeight="1">
      <c r="A56" s="38"/>
      <c r="B56" s="36"/>
      <c r="C56" s="42"/>
      <c r="D56" s="124"/>
      <c r="E56" s="124"/>
      <c r="F56" s="43"/>
      <c r="G56" s="43"/>
      <c r="H56" s="43"/>
      <c r="I56" s="43"/>
      <c r="J56" s="43"/>
      <c r="K56" s="43"/>
      <c r="L56" s="44"/>
      <c r="M56" s="43"/>
      <c r="N56" s="43"/>
      <c r="O56" s="44"/>
      <c r="P56" s="43"/>
      <c r="R56" s="45"/>
      <c r="T56" s="74"/>
      <c r="U56" s="39"/>
      <c r="V56" s="39"/>
      <c r="W56" s="40"/>
      <c r="Y56" s="45"/>
      <c r="Z56" s="55"/>
      <c r="AA56" s="42"/>
      <c r="AB56" s="42"/>
      <c r="AC56" s="42"/>
      <c r="AD56" s="42"/>
      <c r="AE56" s="42"/>
      <c r="AF56" s="42"/>
      <c r="AG56" s="42"/>
      <c r="AH56" s="42"/>
      <c r="AI56" s="42"/>
      <c r="AJ56" s="36"/>
      <c r="AK56" s="42"/>
      <c r="AL56" s="43"/>
      <c r="AM56" s="38"/>
      <c r="AN56" s="38"/>
      <c r="AO56" s="43"/>
      <c r="AS56" s="35"/>
      <c r="AT56" s="49"/>
      <c r="AU56" s="35"/>
      <c r="AV56" s="35"/>
      <c r="AW56" s="13"/>
      <c r="AX56" s="35"/>
      <c r="AY56" s="35"/>
      <c r="AZ56" s="35"/>
      <c r="BA56" s="44"/>
      <c r="BB56" s="44"/>
      <c r="BC56" s="75"/>
      <c r="BH56" s="75"/>
      <c r="BI56" s="75"/>
    </row>
    <row r="57" spans="4:62" ht="15.75">
      <c r="D57" s="124"/>
      <c r="E57" s="124"/>
      <c r="F57" s="124"/>
      <c r="G57" s="124"/>
      <c r="H57" s="124"/>
      <c r="I57" s="124"/>
      <c r="J57" s="43"/>
      <c r="K57" s="43"/>
      <c r="L57" s="43"/>
      <c r="M57" s="43"/>
      <c r="N57" s="125"/>
      <c r="O57" s="12"/>
      <c r="P57" s="12"/>
      <c r="Q57" s="12"/>
      <c r="R57" s="56"/>
      <c r="S57" s="56"/>
      <c r="T57" s="126"/>
      <c r="U57" s="2"/>
      <c r="V57" s="2"/>
      <c r="W57" s="2"/>
      <c r="X57" s="2"/>
      <c r="AV57" s="35"/>
      <c r="AW57" s="46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</row>
    <row r="58" spans="4:62" ht="18">
      <c r="D58" s="43"/>
      <c r="E58" s="43"/>
      <c r="F58" s="43"/>
      <c r="G58" s="43"/>
      <c r="H58" s="43"/>
      <c r="I58" s="43"/>
      <c r="J58" s="43"/>
      <c r="K58" s="43"/>
      <c r="L58" s="44"/>
      <c r="M58" s="43"/>
      <c r="N58" s="43"/>
      <c r="O58" s="44"/>
      <c r="P58" s="43"/>
      <c r="Q58" s="100"/>
      <c r="R58" s="45"/>
      <c r="S58" s="34"/>
      <c r="T58" s="39"/>
      <c r="Y58" s="2"/>
      <c r="Z58" s="2"/>
      <c r="AA58" s="2"/>
      <c r="AB58" s="2"/>
      <c r="AC58" s="2"/>
      <c r="AD58" s="2"/>
      <c r="AP58" s="48"/>
      <c r="AW58" s="35"/>
      <c r="AX58" s="35"/>
      <c r="AY58" s="35"/>
      <c r="AZ58" s="35"/>
      <c r="BA58" s="35"/>
      <c r="BB58" s="35"/>
      <c r="BC58" s="35"/>
      <c r="BD58" s="35"/>
      <c r="BE58" s="35"/>
      <c r="BF58" s="13"/>
      <c r="BG58" s="35"/>
      <c r="BH58" s="35"/>
      <c r="BI58" s="35"/>
      <c r="BJ58" s="35"/>
    </row>
    <row r="59" spans="13:61" ht="18">
      <c r="M59" s="2"/>
      <c r="N59" s="2"/>
      <c r="O59" s="2"/>
      <c r="P59" s="2"/>
      <c r="Q59" s="16"/>
      <c r="R59" s="16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W59" s="22"/>
      <c r="AZ59" s="22"/>
      <c r="BC59" s="56"/>
      <c r="BF59" s="56"/>
      <c r="BG59" s="56"/>
      <c r="BH59" s="56"/>
      <c r="BI59" s="56"/>
    </row>
    <row r="60" spans="13:24" ht="12.75">
      <c r="M60" s="2"/>
      <c r="N60" s="2"/>
      <c r="U60" s="2"/>
      <c r="V60" s="2"/>
      <c r="W60" s="2"/>
      <c r="X60" s="2"/>
    </row>
    <row r="61" spans="15:51" ht="18">
      <c r="O61" s="2"/>
      <c r="P61" s="2"/>
      <c r="Q61" s="22"/>
      <c r="R61" s="22"/>
      <c r="S61" s="2"/>
      <c r="T61" s="2"/>
      <c r="AW61" s="48"/>
      <c r="AY61" s="16"/>
    </row>
    <row r="62" spans="13:58" ht="18">
      <c r="M62" s="48"/>
      <c r="N62" s="48"/>
      <c r="O62" s="2"/>
      <c r="P62" s="2"/>
      <c r="Q62" s="16"/>
      <c r="R62" s="16"/>
      <c r="S62" s="2"/>
      <c r="T62" s="2"/>
      <c r="AY62" s="16"/>
      <c r="BF62" s="16"/>
    </row>
    <row r="63" spans="13:14" ht="12.75">
      <c r="M63" s="2"/>
      <c r="N63" s="2"/>
    </row>
    <row r="65" spans="50:51" ht="12.75">
      <c r="AX65" s="16"/>
      <c r="AY65" s="16"/>
    </row>
  </sheetData>
  <sheetProtection/>
  <mergeCells count="493">
    <mergeCell ref="BE30:BF30"/>
    <mergeCell ref="AU30:AX30"/>
    <mergeCell ref="AY30:AZ30"/>
    <mergeCell ref="BA30:BB30"/>
    <mergeCell ref="BC30:BD30"/>
    <mergeCell ref="BE29:BF29"/>
    <mergeCell ref="D30:F30"/>
    <mergeCell ref="G30:T30"/>
    <mergeCell ref="U30:V30"/>
    <mergeCell ref="W30:X30"/>
    <mergeCell ref="Y30:Z30"/>
    <mergeCell ref="AA30:AB30"/>
    <mergeCell ref="AC30:AD30"/>
    <mergeCell ref="AE30:AF30"/>
    <mergeCell ref="AQ30:AT30"/>
    <mergeCell ref="AA29:AB29"/>
    <mergeCell ref="AC29:AD29"/>
    <mergeCell ref="AE29:AF29"/>
    <mergeCell ref="AG29:AH29"/>
    <mergeCell ref="AY20:AZ20"/>
    <mergeCell ref="BA20:BB20"/>
    <mergeCell ref="BC20:BD20"/>
    <mergeCell ref="BE20:BF20"/>
    <mergeCell ref="AM20:AN20"/>
    <mergeCell ref="AO20:AP20"/>
    <mergeCell ref="AQ20:AT20"/>
    <mergeCell ref="AU20:AX20"/>
    <mergeCell ref="D20:F20"/>
    <mergeCell ref="G20:T20"/>
    <mergeCell ref="U20:V20"/>
    <mergeCell ref="W20:X20"/>
    <mergeCell ref="AU9:AX9"/>
    <mergeCell ref="AU18:AX18"/>
    <mergeCell ref="AU21:AX21"/>
    <mergeCell ref="AQ19:AT19"/>
    <mergeCell ref="AU14:AX14"/>
    <mergeCell ref="AU17:AX17"/>
    <mergeCell ref="AQ21:AT21"/>
    <mergeCell ref="U32:V32"/>
    <mergeCell ref="W32:X32"/>
    <mergeCell ref="Y32:Z32"/>
    <mergeCell ref="BE16:BF16"/>
    <mergeCell ref="AQ16:AT16"/>
    <mergeCell ref="AQ17:AT17"/>
    <mergeCell ref="AU19:AX19"/>
    <mergeCell ref="AQ18:AT18"/>
    <mergeCell ref="AU16:AX16"/>
    <mergeCell ref="Y20:Z20"/>
    <mergeCell ref="Y18:Z18"/>
    <mergeCell ref="AO18:AP18"/>
    <mergeCell ref="AG19:AH19"/>
    <mergeCell ref="U28:V28"/>
    <mergeCell ref="Y28:Z28"/>
    <mergeCell ref="W28:X28"/>
    <mergeCell ref="AA20:AB20"/>
    <mergeCell ref="AC20:AD20"/>
    <mergeCell ref="AE20:AF20"/>
    <mergeCell ref="AG20:AH20"/>
    <mergeCell ref="D9:F9"/>
    <mergeCell ref="D10:BF10"/>
    <mergeCell ref="AO14:AP14"/>
    <mergeCell ref="U17:V17"/>
    <mergeCell ref="W15:X15"/>
    <mergeCell ref="U15:V15"/>
    <mergeCell ref="W16:X16"/>
    <mergeCell ref="W17:X17"/>
    <mergeCell ref="AQ14:AT14"/>
    <mergeCell ref="AQ15:AT15"/>
    <mergeCell ref="U16:V16"/>
    <mergeCell ref="U14:V14"/>
    <mergeCell ref="W14:X14"/>
    <mergeCell ref="D14:F14"/>
    <mergeCell ref="BC8:BF8"/>
    <mergeCell ref="D2:F8"/>
    <mergeCell ref="U2:AB2"/>
    <mergeCell ref="U3:V8"/>
    <mergeCell ref="W3:X8"/>
    <mergeCell ref="AY4:BF4"/>
    <mergeCell ref="AE2:AN2"/>
    <mergeCell ref="AE3:AF8"/>
    <mergeCell ref="AG3:AN3"/>
    <mergeCell ref="AG4:AH8"/>
    <mergeCell ref="AY11:AZ11"/>
    <mergeCell ref="BA11:BB11"/>
    <mergeCell ref="BC11:BD11"/>
    <mergeCell ref="BE11:BF11"/>
    <mergeCell ref="A1:BJ1"/>
    <mergeCell ref="AO2:AP8"/>
    <mergeCell ref="AQ7:BF7"/>
    <mergeCell ref="AQ8:AT8"/>
    <mergeCell ref="AU8:AX8"/>
    <mergeCell ref="BC6:BF6"/>
    <mergeCell ref="AQ6:AT6"/>
    <mergeCell ref="AU6:AX6"/>
    <mergeCell ref="AY8:BB8"/>
    <mergeCell ref="AC2:AD8"/>
    <mergeCell ref="AA15:AB15"/>
    <mergeCell ref="G2:T8"/>
    <mergeCell ref="U9:V9"/>
    <mergeCell ref="V55:Z55"/>
    <mergeCell ref="V52:Z52"/>
    <mergeCell ref="X40:AT40"/>
    <mergeCell ref="AQ2:BF3"/>
    <mergeCell ref="AY6:BB6"/>
    <mergeCell ref="AQ5:BF5"/>
    <mergeCell ref="AQ4:AX4"/>
    <mergeCell ref="BA36:BB36"/>
    <mergeCell ref="D37:AP37"/>
    <mergeCell ref="BC36:BD36"/>
    <mergeCell ref="AU37:AX37"/>
    <mergeCell ref="AQ37:AT37"/>
    <mergeCell ref="D36:AP36"/>
    <mergeCell ref="AY36:AZ36"/>
    <mergeCell ref="BC37:BD37"/>
    <mergeCell ref="AY37:AZ37"/>
    <mergeCell ref="BA37:BB37"/>
    <mergeCell ref="AS52:AX53"/>
    <mergeCell ref="AV43:AX43"/>
    <mergeCell ref="AU36:AX36"/>
    <mergeCell ref="AK30:AL30"/>
    <mergeCell ref="AM30:AN30"/>
    <mergeCell ref="AO30:AP30"/>
    <mergeCell ref="AQ36:AT36"/>
    <mergeCell ref="AO50:BJ50"/>
    <mergeCell ref="BE37:BF37"/>
    <mergeCell ref="AZ42:BE42"/>
    <mergeCell ref="BE36:BF36"/>
    <mergeCell ref="D34:AP34"/>
    <mergeCell ref="D21:T21"/>
    <mergeCell ref="AK21:AL21"/>
    <mergeCell ref="AU33:AX33"/>
    <mergeCell ref="AU32:AX32"/>
    <mergeCell ref="BC34:BD34"/>
    <mergeCell ref="AY34:AZ34"/>
    <mergeCell ref="AU34:AX34"/>
    <mergeCell ref="BA34:BB34"/>
    <mergeCell ref="BA35:BB35"/>
    <mergeCell ref="AQ35:AT35"/>
    <mergeCell ref="BE34:BF34"/>
    <mergeCell ref="BC35:BD35"/>
    <mergeCell ref="BE35:BF35"/>
    <mergeCell ref="AQ34:AT34"/>
    <mergeCell ref="D35:AP35"/>
    <mergeCell ref="AA28:AB28"/>
    <mergeCell ref="AU35:AX35"/>
    <mergeCell ref="AY35:AZ35"/>
    <mergeCell ref="AA32:AB32"/>
    <mergeCell ref="AY32:AZ32"/>
    <mergeCell ref="AG32:AH32"/>
    <mergeCell ref="AI32:AJ32"/>
    <mergeCell ref="AY28:AZ28"/>
    <mergeCell ref="D32:T32"/>
    <mergeCell ref="AY19:AZ19"/>
    <mergeCell ref="BA19:BB19"/>
    <mergeCell ref="AI28:AJ28"/>
    <mergeCell ref="AG28:AH28"/>
    <mergeCell ref="AO19:AP19"/>
    <mergeCell ref="AI19:AJ19"/>
    <mergeCell ref="AK19:AL19"/>
    <mergeCell ref="AG21:AH21"/>
    <mergeCell ref="AI20:AJ20"/>
    <mergeCell ref="AK20:AL20"/>
    <mergeCell ref="AC31:AD31"/>
    <mergeCell ref="AE32:AF32"/>
    <mergeCell ref="AE31:AF31"/>
    <mergeCell ref="AC21:AD21"/>
    <mergeCell ref="AE28:AF28"/>
    <mergeCell ref="AE23:AF23"/>
    <mergeCell ref="AE24:AF24"/>
    <mergeCell ref="AE25:AF25"/>
    <mergeCell ref="AE26:AF26"/>
    <mergeCell ref="AE27:AF27"/>
    <mergeCell ref="AQ33:AT33"/>
    <mergeCell ref="AO32:AP32"/>
    <mergeCell ref="AQ31:AT31"/>
    <mergeCell ref="AQ32:AT32"/>
    <mergeCell ref="D33:AP33"/>
    <mergeCell ref="AC32:AD32"/>
    <mergeCell ref="U31:V31"/>
    <mergeCell ref="W31:X31"/>
    <mergeCell ref="Y31:Z31"/>
    <mergeCell ref="AA31:AB31"/>
    <mergeCell ref="AK32:AL32"/>
    <mergeCell ref="AG31:AH31"/>
    <mergeCell ref="AM32:AN32"/>
    <mergeCell ref="AI31:AJ31"/>
    <mergeCell ref="AK31:AL31"/>
    <mergeCell ref="BE32:BF32"/>
    <mergeCell ref="AU31:AX31"/>
    <mergeCell ref="BE33:BF33"/>
    <mergeCell ref="BA32:BB32"/>
    <mergeCell ref="BC32:BD32"/>
    <mergeCell ref="BA33:BB33"/>
    <mergeCell ref="BC33:BD33"/>
    <mergeCell ref="AY33:AZ33"/>
    <mergeCell ref="AY17:AZ17"/>
    <mergeCell ref="BE18:BF18"/>
    <mergeCell ref="BC18:BD18"/>
    <mergeCell ref="AO17:AP17"/>
    <mergeCell ref="AY18:AZ18"/>
    <mergeCell ref="BA18:BB18"/>
    <mergeCell ref="BE17:BF17"/>
    <mergeCell ref="BA17:BB17"/>
    <mergeCell ref="BC17:BD17"/>
    <mergeCell ref="BC19:BD19"/>
    <mergeCell ref="BE19:BF19"/>
    <mergeCell ref="BA16:BB16"/>
    <mergeCell ref="BC15:BD15"/>
    <mergeCell ref="BC16:BD16"/>
    <mergeCell ref="AM16:AN16"/>
    <mergeCell ref="AY15:AZ15"/>
    <mergeCell ref="AU15:AX15"/>
    <mergeCell ref="Y16:Z16"/>
    <mergeCell ref="AE15:AF15"/>
    <mergeCell ref="AG15:AH15"/>
    <mergeCell ref="AK15:AL15"/>
    <mergeCell ref="Y15:Z15"/>
    <mergeCell ref="AI15:AJ15"/>
    <mergeCell ref="AO16:AP16"/>
    <mergeCell ref="Y17:Z17"/>
    <mergeCell ref="AA17:AB17"/>
    <mergeCell ref="AC17:AD17"/>
    <mergeCell ref="AK17:AL17"/>
    <mergeCell ref="AM19:AN19"/>
    <mergeCell ref="AC16:AD16"/>
    <mergeCell ref="AK18:AL18"/>
    <mergeCell ref="AE17:AF17"/>
    <mergeCell ref="AG16:AH16"/>
    <mergeCell ref="AE16:AF16"/>
    <mergeCell ref="AI16:AJ16"/>
    <mergeCell ref="AK16:AL16"/>
    <mergeCell ref="AE19:AF19"/>
    <mergeCell ref="AG17:AH17"/>
    <mergeCell ref="AG30:AH30"/>
    <mergeCell ref="AI29:AJ29"/>
    <mergeCell ref="AK29:AL29"/>
    <mergeCell ref="BE31:BF31"/>
    <mergeCell ref="BA31:BB31"/>
    <mergeCell ref="BC31:BD31"/>
    <mergeCell ref="AY31:AZ31"/>
    <mergeCell ref="AO31:AP31"/>
    <mergeCell ref="AM31:AN31"/>
    <mergeCell ref="BC29:BD29"/>
    <mergeCell ref="BA29:BB29"/>
    <mergeCell ref="D28:F28"/>
    <mergeCell ref="G28:T28"/>
    <mergeCell ref="AM29:AN29"/>
    <mergeCell ref="AO29:AP29"/>
    <mergeCell ref="D29:F29"/>
    <mergeCell ref="G29:T29"/>
    <mergeCell ref="U29:V29"/>
    <mergeCell ref="W29:X29"/>
    <mergeCell ref="Y29:Z29"/>
    <mergeCell ref="AQ28:AT28"/>
    <mergeCell ref="AQ29:AT29"/>
    <mergeCell ref="AU29:AX29"/>
    <mergeCell ref="AY29:AZ29"/>
    <mergeCell ref="D12:F12"/>
    <mergeCell ref="AC28:AD28"/>
    <mergeCell ref="AC19:AD19"/>
    <mergeCell ref="BE28:BF28"/>
    <mergeCell ref="BA28:BB28"/>
    <mergeCell ref="AU28:AX28"/>
    <mergeCell ref="BC28:BD28"/>
    <mergeCell ref="AM28:AN28"/>
    <mergeCell ref="AK28:AL28"/>
    <mergeCell ref="AO28:AP28"/>
    <mergeCell ref="AI4:AN4"/>
    <mergeCell ref="AI5:AJ8"/>
    <mergeCell ref="AK5:AL8"/>
    <mergeCell ref="AM5:AN8"/>
    <mergeCell ref="AG9:AH9"/>
    <mergeCell ref="AQ9:AT9"/>
    <mergeCell ref="AI9:AJ9"/>
    <mergeCell ref="AM9:AN9"/>
    <mergeCell ref="AK9:AL9"/>
    <mergeCell ref="AO9:AP9"/>
    <mergeCell ref="AC9:AD9"/>
    <mergeCell ref="Y14:Z14"/>
    <mergeCell ref="Y9:Z9"/>
    <mergeCell ref="AE9:AF9"/>
    <mergeCell ref="AA9:AB9"/>
    <mergeCell ref="AA14:AB14"/>
    <mergeCell ref="AE11:AF11"/>
    <mergeCell ref="AE13:AF13"/>
    <mergeCell ref="Y3:AB3"/>
    <mergeCell ref="Y4:Z8"/>
    <mergeCell ref="AA4:AB8"/>
    <mergeCell ref="G9:T9"/>
    <mergeCell ref="W9:X9"/>
    <mergeCell ref="AY9:BB9"/>
    <mergeCell ref="BC9:BF9"/>
    <mergeCell ref="D16:F16"/>
    <mergeCell ref="AA16:AB16"/>
    <mergeCell ref="AK14:AL14"/>
    <mergeCell ref="AM14:AN14"/>
    <mergeCell ref="AC14:AD14"/>
    <mergeCell ref="AE14:AF14"/>
    <mergeCell ref="AM15:AN15"/>
    <mergeCell ref="BE15:BF15"/>
    <mergeCell ref="BA14:BB14"/>
    <mergeCell ref="AO15:AP15"/>
    <mergeCell ref="AY14:AZ14"/>
    <mergeCell ref="AC15:AD15"/>
    <mergeCell ref="AI14:AJ14"/>
    <mergeCell ref="AM17:AN17"/>
    <mergeCell ref="AI17:AJ17"/>
    <mergeCell ref="D18:F18"/>
    <mergeCell ref="G14:T14"/>
    <mergeCell ref="G15:T15"/>
    <mergeCell ref="G16:T16"/>
    <mergeCell ref="G17:T17"/>
    <mergeCell ref="D15:F15"/>
    <mergeCell ref="D17:F17"/>
    <mergeCell ref="AG14:AH14"/>
    <mergeCell ref="AC18:AD18"/>
    <mergeCell ref="AE18:AF18"/>
    <mergeCell ref="AG18:AH18"/>
    <mergeCell ref="AI18:AJ18"/>
    <mergeCell ref="AO21:AP21"/>
    <mergeCell ref="AI21:AJ21"/>
    <mergeCell ref="G18:T18"/>
    <mergeCell ref="Y19:Z19"/>
    <mergeCell ref="AA19:AB19"/>
    <mergeCell ref="U18:V18"/>
    <mergeCell ref="W18:X18"/>
    <mergeCell ref="AA18:AB18"/>
    <mergeCell ref="AM18:AN18"/>
    <mergeCell ref="U19:V19"/>
    <mergeCell ref="W19:X19"/>
    <mergeCell ref="D19:F19"/>
    <mergeCell ref="G19:T19"/>
    <mergeCell ref="AI30:AJ30"/>
    <mergeCell ref="Y21:Z21"/>
    <mergeCell ref="W21:X21"/>
    <mergeCell ref="W23:X23"/>
    <mergeCell ref="Y23:Z23"/>
    <mergeCell ref="AA23:AB23"/>
    <mergeCell ref="AC23:AD23"/>
    <mergeCell ref="D31:T31"/>
    <mergeCell ref="U21:V21"/>
    <mergeCell ref="D22:BF22"/>
    <mergeCell ref="AA21:AB21"/>
    <mergeCell ref="AE21:AF21"/>
    <mergeCell ref="AM21:AN21"/>
    <mergeCell ref="BE21:BF21"/>
    <mergeCell ref="D23:F23"/>
    <mergeCell ref="G23:T23"/>
    <mergeCell ref="U23:V23"/>
    <mergeCell ref="Q43:T43"/>
    <mergeCell ref="AG42:AT42"/>
    <mergeCell ref="V42:AA42"/>
    <mergeCell ref="G39:BF39"/>
    <mergeCell ref="AG23:AH23"/>
    <mergeCell ref="AI23:AJ23"/>
    <mergeCell ref="AK23:AL23"/>
    <mergeCell ref="AM23:AN23"/>
    <mergeCell ref="AO23:AP23"/>
    <mergeCell ref="AQ23:AT23"/>
    <mergeCell ref="AU23:AX23"/>
    <mergeCell ref="AY23:AZ23"/>
    <mergeCell ref="BA23:BB23"/>
    <mergeCell ref="BC23:BD23"/>
    <mergeCell ref="BE23:BF23"/>
    <mergeCell ref="D24:F24"/>
    <mergeCell ref="G24:T24"/>
    <mergeCell ref="U24:V24"/>
    <mergeCell ref="W24:X24"/>
    <mergeCell ref="Y24:Z24"/>
    <mergeCell ref="AA24:AB24"/>
    <mergeCell ref="AC24:AD24"/>
    <mergeCell ref="AG24:AH24"/>
    <mergeCell ref="AI24:AJ24"/>
    <mergeCell ref="AK24:AL24"/>
    <mergeCell ref="AM24:AN24"/>
    <mergeCell ref="AO24:AP24"/>
    <mergeCell ref="AQ24:AT24"/>
    <mergeCell ref="AU24:AX24"/>
    <mergeCell ref="AY24:AZ24"/>
    <mergeCell ref="BA24:BB24"/>
    <mergeCell ref="BC24:BD24"/>
    <mergeCell ref="BE24:BF24"/>
    <mergeCell ref="D25:F25"/>
    <mergeCell ref="G25:T25"/>
    <mergeCell ref="U25:V25"/>
    <mergeCell ref="W25:X25"/>
    <mergeCell ref="Y25:Z25"/>
    <mergeCell ref="AA25:AB25"/>
    <mergeCell ref="AC25:AD25"/>
    <mergeCell ref="AG25:AH25"/>
    <mergeCell ref="AI25:AJ25"/>
    <mergeCell ref="AK25:AL25"/>
    <mergeCell ref="AM25:AN25"/>
    <mergeCell ref="AO25:AP25"/>
    <mergeCell ref="AQ25:AT25"/>
    <mergeCell ref="AU25:AX25"/>
    <mergeCell ref="AY25:AZ25"/>
    <mergeCell ref="BA25:BB25"/>
    <mergeCell ref="BC25:BD25"/>
    <mergeCell ref="BE25:BF25"/>
    <mergeCell ref="D26:F26"/>
    <mergeCell ref="G26:T26"/>
    <mergeCell ref="U26:V26"/>
    <mergeCell ref="W26:X26"/>
    <mergeCell ref="Y26:Z26"/>
    <mergeCell ref="AA26:AB26"/>
    <mergeCell ref="AC26:AD26"/>
    <mergeCell ref="AG26:AH26"/>
    <mergeCell ref="AI26:AJ26"/>
    <mergeCell ref="AK26:AL26"/>
    <mergeCell ref="AM26:AN26"/>
    <mergeCell ref="AO26:AP26"/>
    <mergeCell ref="AQ26:AT26"/>
    <mergeCell ref="AU26:AX26"/>
    <mergeCell ref="AY26:AZ26"/>
    <mergeCell ref="BA26:BB26"/>
    <mergeCell ref="BC26:BD26"/>
    <mergeCell ref="BE26:BF26"/>
    <mergeCell ref="D27:F27"/>
    <mergeCell ref="G27:T27"/>
    <mergeCell ref="U27:V27"/>
    <mergeCell ref="W27:X27"/>
    <mergeCell ref="Y27:Z27"/>
    <mergeCell ref="AA27:AB27"/>
    <mergeCell ref="AC27:AD27"/>
    <mergeCell ref="AG27:AH27"/>
    <mergeCell ref="AI27:AJ27"/>
    <mergeCell ref="AK27:AL27"/>
    <mergeCell ref="AM27:AN27"/>
    <mergeCell ref="AO27:AP27"/>
    <mergeCell ref="AQ27:AT27"/>
    <mergeCell ref="AU27:AX27"/>
    <mergeCell ref="AY27:AZ27"/>
    <mergeCell ref="BA27:BB27"/>
    <mergeCell ref="BC27:BD27"/>
    <mergeCell ref="BE27:BF27"/>
    <mergeCell ref="D11:F11"/>
    <mergeCell ref="G11:T11"/>
    <mergeCell ref="U11:V11"/>
    <mergeCell ref="W11:X11"/>
    <mergeCell ref="Y11:Z11"/>
    <mergeCell ref="AA11:AB11"/>
    <mergeCell ref="AC11:AD11"/>
    <mergeCell ref="AG11:AH11"/>
    <mergeCell ref="AI11:AJ11"/>
    <mergeCell ref="AK11:AL11"/>
    <mergeCell ref="AM11:AN11"/>
    <mergeCell ref="AO11:AP11"/>
    <mergeCell ref="AQ11:AT11"/>
    <mergeCell ref="AU11:AX11"/>
    <mergeCell ref="G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T12"/>
    <mergeCell ref="AU12:AX12"/>
    <mergeCell ref="AY12:AZ12"/>
    <mergeCell ref="BA12:BB12"/>
    <mergeCell ref="BC12:BD12"/>
    <mergeCell ref="BE12:BF12"/>
    <mergeCell ref="D13:F13"/>
    <mergeCell ref="G13:T13"/>
    <mergeCell ref="U13:V13"/>
    <mergeCell ref="W13:X13"/>
    <mergeCell ref="Y13:Z13"/>
    <mergeCell ref="AA13:AB13"/>
    <mergeCell ref="AC13:AD13"/>
    <mergeCell ref="AG13:AH13"/>
    <mergeCell ref="AI13:AJ13"/>
    <mergeCell ref="AK13:AL13"/>
    <mergeCell ref="AM13:AN13"/>
    <mergeCell ref="AO13:AP13"/>
    <mergeCell ref="AQ13:AT13"/>
    <mergeCell ref="AU13:AX13"/>
    <mergeCell ref="AY13:AZ13"/>
    <mergeCell ref="BA13:BB13"/>
    <mergeCell ref="BC13:BD13"/>
    <mergeCell ref="BE13:BF13"/>
    <mergeCell ref="AY21:AZ21"/>
    <mergeCell ref="BC21:BD21"/>
    <mergeCell ref="BA21:BB21"/>
    <mergeCell ref="BE14:BF14"/>
    <mergeCell ref="AY16:AZ16"/>
    <mergeCell ref="BC14:BD14"/>
    <mergeCell ref="BA15:BB15"/>
  </mergeCells>
  <printOptions/>
  <pageMargins left="1.1023622047244095" right="0" top="0.2755905511811024" bottom="0" header="0" footer="0"/>
  <pageSetup fitToHeight="2" fitToWidth="1" horizontalDpi="600" verticalDpi="600" orientation="landscape" paperSize="9" scale="48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Admin</cp:lastModifiedBy>
  <cp:lastPrinted>2015-06-07T22:59:01Z</cp:lastPrinted>
  <dcterms:created xsi:type="dcterms:W3CDTF">2002-01-25T08:51:42Z</dcterms:created>
  <dcterms:modified xsi:type="dcterms:W3CDTF">2015-10-05T13:48:30Z</dcterms:modified>
  <cp:category/>
  <cp:version/>
  <cp:contentType/>
  <cp:contentStatus/>
</cp:coreProperties>
</file>